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R0\AppData\Local\Temp\7zO4ADF8F02\"/>
    </mc:Choice>
  </mc:AlternateContent>
  <xr:revisionPtr revIDLastSave="0" documentId="13_ncr:1_{2C1A1068-447B-45BB-94F6-C08EA5BBC13C}" xr6:coauthVersionLast="47" xr6:coauthVersionMax="47" xr10:uidLastSave="{00000000-0000-0000-0000-000000000000}"/>
  <bookViews>
    <workbookView xWindow="-120" yWindow="-120" windowWidth="29040" windowHeight="15840" xr2:uid="{8F031FC0-5DDB-49D0-A891-ECB22B150DC7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analiz_vd0!#REF!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F33" i="2"/>
  <c r="E33" i="1"/>
  <c r="E28" i="1" s="1"/>
  <c r="E27" i="1" s="1"/>
  <c r="E33" i="2"/>
  <c r="E28" i="2" s="1"/>
  <c r="E27" i="2" s="1"/>
  <c r="E87" i="1"/>
  <c r="E87" i="2"/>
  <c r="E8" i="1"/>
  <c r="E5" i="1" s="1"/>
  <c r="E8" i="2"/>
  <c r="E5" i="2" s="1"/>
  <c r="E80" i="1"/>
  <c r="E74" i="1" s="1"/>
  <c r="E80" i="2"/>
  <c r="E74" i="2" s="1"/>
  <c r="E68" i="1"/>
  <c r="E50" i="1" s="1"/>
  <c r="E68" i="2"/>
  <c r="E50" i="2" s="1"/>
  <c r="E112" i="2" l="1"/>
  <c r="E112" i="1"/>
</calcChain>
</file>

<file path=xl/sharedStrings.xml><?xml version="1.0" encoding="utf-8"?>
<sst xmlns="http://schemas.openxmlformats.org/spreadsheetml/2006/main" count="190" uniqueCount="142">
  <si>
    <t>Код</t>
  </si>
  <si>
    <t>Показник</t>
  </si>
  <si>
    <t>Затверджений план на рік</t>
  </si>
  <si>
    <t>План на рік з урахуванням змін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</si>
  <si>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</si>
  <si>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</si>
  <si>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</si>
  <si>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</si>
  <si>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</si>
  <si>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</si>
  <si>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</si>
  <si>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</si>
  <si>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</si>
  <si>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</si>
  <si>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</si>
  <si>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</si>
  <si>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</si>
  <si>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</si>
  <si>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</si>
  <si>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</si>
  <si>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</si>
  <si>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</si>
  <si>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</si>
  <si>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</si>
  <si>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</si>
  <si>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</si>
  <si>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</si>
  <si>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</si>
  <si>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</si>
  <si>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</si>
  <si>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</si>
  <si>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</si>
  <si>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</si>
  <si>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</si>
  <si>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</si>
  <si>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</si>
  <si>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</si>
  <si>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</si>
  <si>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</si>
  <si>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</si>
  <si>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</si>
  <si>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</si>
  <si>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</si>
  <si>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</si>
  <si>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</si>
  <si>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</si>
  <si>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</si>
  <si>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</si>
  <si>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Орган з питань житлово-комунального господарства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</si>
  <si>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</si>
  <si>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</si>
  <si>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</si>
  <si>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</si>
  <si>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</si>
  <si>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</si>
  <si>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</si>
  <si>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</si>
  <si>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</si>
  <si>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</si>
  <si>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</si>
  <si>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Дунаєвецької міської ради</t>
  </si>
  <si>
    <t>9770</t>
  </si>
  <si>
    <t>Інші субвенції з місцевого бюджету</t>
  </si>
  <si>
    <t xml:space="preserve"> </t>
  </si>
  <si>
    <t xml:space="preserve">Усього </t>
  </si>
  <si>
    <t>тис.грн.</t>
  </si>
  <si>
    <t xml:space="preserve">Касові видатки </t>
  </si>
  <si>
    <t>Аналіз видатків  розвитку  за  січень-вересень 2025 року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</si>
  <si>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</si>
  <si>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Придбання комп"ютера (ЦНАП)</t>
  </si>
  <si>
    <t>Прийняття безхазяйного майна у комунальну власність</t>
  </si>
  <si>
    <t>Придбання гематологічного аналізатора</t>
  </si>
  <si>
    <t>Придбання аналізаторів біохімічних автоматичних</t>
  </si>
  <si>
    <t>Придбання спектрофотометра</t>
  </si>
  <si>
    <t>Капітальний ремонт частини приміщень першого поверху лікувального корпусу під приміщення клінічної та бактеріологічної лабораторій</t>
  </si>
  <si>
    <t>Виготовлення проекту землеустрою щодо встановлення меж території громади</t>
  </si>
  <si>
    <t>Виготовлення проектно-кошторисної документації та експертиза проекту "Виконання робіт по модернізації місцевої автоматизованої системи централізованого оповіщення Дунаєвецької територіальної громади"</t>
  </si>
  <si>
    <t>Підтримка ЗСУ</t>
  </si>
  <si>
    <t>Профілактика правопорушень та боротьба зі злочинністю на території Дунаєвецької міської територіальної громади</t>
  </si>
  <si>
    <t xml:space="preserve">Забезпечення пожежної безпеки та техногенної безпеки населених пунктів та об’єктів всіх форм власності, розвитку інфраструктури підрозділів пожежної охорони на території громади </t>
  </si>
  <si>
    <t>Отримання генератора (грошова допомога ЮНІСЕФ)</t>
  </si>
  <si>
    <t>Придбання вчительського стола</t>
  </si>
  <si>
    <t>Завершення утеплення фасаду  Ліцею №2</t>
  </si>
  <si>
    <t>Капітальний ремонт центрального входу із влаштуванням навісу Мушкутинецької гімназії (благодійна допомога)</t>
  </si>
  <si>
    <t>Реконструкція електричних мереж способом встановлення сонячної електростанції на даху Дунаєвецького ліцею №1 (БО "Фонд "Енергетична Дія для України")</t>
  </si>
  <si>
    <t>Реконструкція електричних мереж способом встановлення сонячної електростанції на даху Дунаєвецького ліцею №3</t>
  </si>
  <si>
    <t>Придбання обладнання для НУШ (Інтерактивні панелі з базовим програмним забезпеченням  для 7 класів)</t>
  </si>
  <si>
    <t>Капітальний ремонт  покриття підлоги в ігровому спортивному залі КУ "Дунаєвецька дитячо-юнацька спортивна школла" Дунаєвецької міської ради</t>
  </si>
  <si>
    <t xml:space="preserve"> Робочий проект по об'єкту "Капітальний ремонт  покриття підлоги в ігровому спортивному залі КУ "Дунаєвецька дитячо-юнацька спортивна школла"Дунаєвецької міської ради (коригування)</t>
  </si>
  <si>
    <t>Реконструкція частини будівлі тиру під котельню на твердому паливі</t>
  </si>
  <si>
    <t>Отримано плиту електричну Grunhelm (благодійна допомога)</t>
  </si>
  <si>
    <t>Отримано газову плиту з духовкою Grifon (благодійна допомога)</t>
  </si>
  <si>
    <t>Отримано генератор дизельний (благодійна допомога)</t>
  </si>
  <si>
    <t>Отримано холодильник Beko (благодійна допомога)</t>
  </si>
  <si>
    <t>Отримано водонагрівач Tesy (благодійна допомога)</t>
  </si>
  <si>
    <t>Отримано газобензиновий генератор (благодійна допомога)</t>
  </si>
  <si>
    <t>Отримано пральну машину Samsung (благодійна допомога)</t>
  </si>
  <si>
    <t>Отримано сушильну машину Samsung (благодійна допомога)</t>
  </si>
  <si>
    <t>Отримано телевізор  (благодійна допомога)</t>
  </si>
  <si>
    <t>Отримано ліжка функціональні з матрацами (благодійна допомога)</t>
  </si>
  <si>
    <t>Отримано металевий столи для приготув їжі (благодійна допомога)</t>
  </si>
  <si>
    <t>Отримано стіли-мийка ліва з бортом (благодійна допомога)</t>
  </si>
  <si>
    <t>Отримано дитячий 6-ти місний стіл (благодійна допомога)</t>
  </si>
  <si>
    <t>Отримано диван з підлокотниками (благодійна допомога)</t>
  </si>
  <si>
    <t>Отримано шафи буфет в кухню (благодійна допомога)</t>
  </si>
  <si>
    <t>Отримання планшета Lenovo для облаштування робочого місця працевлаштованої особи з інвалідністю (благодійна допомога)</t>
  </si>
  <si>
    <t>Придбання техніки (комп'ютерне обладнання, мобільний телефон) для облаштування робочого місця працевлаштованої особи з інвалідністю (Хмельнийький обласний центр зайнятості)</t>
  </si>
  <si>
    <t>Придбання офісних меблів (шафа,стіл, стільці) для облаштування робочого місця працевлаштованої особи з інвалідністю (Хмельнийький обласний центр зайнятості)</t>
  </si>
  <si>
    <t>Придбання автомобіля для соціального обслуговування</t>
  </si>
  <si>
    <t>Придбання автомобіля для соціального обслуговування (благодійна допомога)</t>
  </si>
  <si>
    <t>Придбання лічильника теплової енергії (за власні надходження)</t>
  </si>
  <si>
    <t>Отримання книг (благодійна допомога)</t>
  </si>
  <si>
    <t>Отримання зарядної станціі портативної  (благодійна допомога)</t>
  </si>
  <si>
    <t>Придбання принтера</t>
  </si>
  <si>
    <t>Виготовлення проектно-кошторисної документації  "Капітальний ремонт покрівлі будівлі музею "</t>
  </si>
  <si>
    <t>Експертиза проекту "Капітальний ремонт покрівлі будівлі музею "  (за власні надходження)</t>
  </si>
  <si>
    <t>Прибдання ноутбука (за власні надходження)</t>
  </si>
  <si>
    <t>Співфінансування капітального ремонту мереж водопостачання та водовідведення по вул.Шевченка,127 в м.Дунаївці Дунаєвецької ТГ Кам'янець-Подільського  району Хмельницької області ( ОСББ "Мій дім 127"</t>
  </si>
  <si>
    <t>Капітальний ремонт котельні по вул. Соборна 7/6 в м.Дунаївці</t>
  </si>
  <si>
    <t>Виготовлення проектно-кошторисної документації та  експертиза проекту "Капітальний ремонт теплових мереж (вул.Соборна, вул.Красінських, вул.Шкільна) Дунаєвецької територіальної громади м.Дунаївці"</t>
  </si>
  <si>
    <t>Реалізація проекту "Капітальний ремонт котельні     ( технічне переоснащення- з заміною твердопаливних котлів), з дотриманням вимог по енергозбереженню Дунаєвецької міської територіальної громади в м.Дунаївці по вул.Соборна 1-А"</t>
  </si>
  <si>
    <t>Коригування проектно-кошторисної документації по проекту"Реконструкція існуючих вуличних водопровідних мереж в м.Дунаївці Хмельницької області"</t>
  </si>
  <si>
    <t>Експертиза скоригованої проектно-кошторисної документації по проекту" Реконструкція існуючих водопровідних мереж в м.Дунаївці Хмельницької області"</t>
  </si>
  <si>
    <t>Виконання проекту "Нове будівництво когенераційної установки за адресою вул.Тернавська,1-А, м.Дунаївці"</t>
  </si>
  <si>
    <t>Виготовлення проектно-кошторисної документації по проекту"Капітальний ремонт елементів благоустрою території, прилеглої до Дунаєвецького МЦ ФЗН "Спорт для всіх"</t>
  </si>
  <si>
    <t>Виготовлення проектно-кошторисної документації по об'єкту "Капітальний ремонт елементів благоустрою території, прилеглої до торгівельного комплексу ( вул.Франца Лендера, 28 у м.Дунаївці)</t>
  </si>
  <si>
    <t>Виконання проекту "Капітальний ремонт елементів благоустрою території, прилеглої до торгівельного комплексу.( вул.Франца Лендера, 28 у м.Дунаївці)"</t>
  </si>
  <si>
    <t>Капітальний ремонт міського туалету по вул.Красінських м.Дунаївці ( з виготовленням ПКД  та технічним наглядом)</t>
  </si>
  <si>
    <t>Придбання елементів Меморіалу Слави ( двох мармурових плит)</t>
  </si>
  <si>
    <t>Капітальний ремонт дорожнього покриття по провулку Загородньому (від перехрестя з вул.Шевченка до перехрестя з вул.Загородня) м.Дунаївці  (І черга) (з технічним та авторським наглядом)</t>
  </si>
  <si>
    <t>Капітальний ремонт дорожнього покриття по вул. Лендера Франца ( від будинку №39 до будинку №1Б) м.Дунаївці</t>
  </si>
  <si>
    <t>Співфінансування централізованого придбання шкільних автобусів</t>
  </si>
  <si>
    <t>Виготовлення проектно-кошторисної документації на капітальний ремонт системи опалення дміністративного будинку по вул.Шевченка, 65; 71/71А</t>
  </si>
  <si>
    <t>Програма профілактики адміністративних правопорушеня та покращення забезпечення громадського правопорядку для жителів Дунаєвецької міської територіальної нромади на 2025-2026 роки</t>
  </si>
  <si>
    <t>Отримання газонокосарки  (благодійна допомога)</t>
  </si>
  <si>
    <t>Отримання мотокоси  (благодійна допомога)</t>
  </si>
  <si>
    <t>Отримання компостерів  (благодійна допомога)</t>
  </si>
  <si>
    <t>Отримання гілкоподрібнювача (благодійна допомога)</t>
  </si>
  <si>
    <t>Виготовлення ПКД та проведення експертизи по проекту "Капітальний ремонт вул.Спортивна ( від перехрестя з вул.Конституції до перехрестя з вул.Набережна) м.Дунаївці Кам'янець-Подільського району Хмельницької області"</t>
  </si>
  <si>
    <t>Придбання євроконтейнерів оцинкованих для роздільного збору скла на 1100 л</t>
  </si>
  <si>
    <t>Придбання електроного засобу навчального призначення Дидактичний мультимедійний матеріал</t>
  </si>
  <si>
    <t>Отримано плитки електричні Beko  (благодійна допомога)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</si>
</sst>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</cellStyleXfs>
  <cellXfs count="56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vertical="center"/>
    </xf>
    <xf numFmtId="0" fontId="3" fillId="0" borderId="0" xfId="2"/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6" fillId="0" borderId="0" xfId="3" applyFont="1" applyAlignment="1">
      <alignment horizontal="right"/>
    </xf>
    <xf numFmtId="0" fontId="2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8" fillId="0" borderId="0" xfId="0" applyFont="1"/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9" fillId="0" borderId="1" xfId="2" applyFont="1" applyBorder="1" applyAlignment="1">
      <alignment vertical="center" wrapText="1"/>
    </xf>
    <xf numFmtId="164" fontId="9" fillId="0" borderId="1" xfId="1" applyNumberFormat="1" applyFont="1" applyBorder="1" applyAlignment="1">
      <alignment vertical="center"/>
    </xf>
    <xf numFmtId="0" fontId="3" fillId="0" borderId="1" xfId="2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4" applyFont="1" applyBorder="1" applyAlignment="1">
      <alignment wrapText="1"/>
    </xf>
    <xf numFmtId="164" fontId="9" fillId="0" borderId="1" xfId="2" applyNumberFormat="1" applyFont="1" applyBorder="1" applyAlignment="1">
      <alignment vertical="center"/>
    </xf>
    <xf numFmtId="164" fontId="9" fillId="0" borderId="1" xfId="4" applyNumberFormat="1" applyFont="1" applyBorder="1"/>
    <xf numFmtId="0" fontId="9" fillId="0" borderId="1" xfId="4" applyFont="1" applyBorder="1" applyAlignment="1">
      <alignment vertical="center" wrapText="1"/>
    </xf>
    <xf numFmtId="164" fontId="8" fillId="0" borderId="0" xfId="0" applyNumberFormat="1" applyFont="1"/>
    <xf numFmtId="0" fontId="3" fillId="0" borderId="1" xfId="4" applyBorder="1" applyAlignment="1">
      <alignment vertical="center"/>
    </xf>
    <xf numFmtId="0" fontId="9" fillId="0" borderId="1" xfId="4" applyFont="1" applyBorder="1" applyAlignment="1">
      <alignment horizontal="center" vertical="center"/>
    </xf>
    <xf numFmtId="0" fontId="9" fillId="2" borderId="1" xfId="4" applyFont="1" applyFill="1" applyBorder="1" applyAlignment="1">
      <alignment vertical="center" wrapText="1"/>
    </xf>
    <xf numFmtId="164" fontId="9" fillId="0" borderId="1" xfId="4" applyNumberFormat="1" applyFont="1" applyBorder="1" applyAlignment="1">
      <alignment vertical="center"/>
    </xf>
    <xf numFmtId="0" fontId="3" fillId="0" borderId="0" xfId="4"/>
    <xf numFmtId="0" fontId="9" fillId="0" borderId="1" xfId="1" applyFont="1" applyBorder="1"/>
    <xf numFmtId="164" fontId="9" fillId="0" borderId="2" xfId="1" applyNumberFormat="1" applyFont="1" applyBorder="1"/>
    <xf numFmtId="164" fontId="9" fillId="0" borderId="1" xfId="1" applyNumberFormat="1" applyFont="1" applyBorder="1"/>
    <xf numFmtId="0" fontId="9" fillId="0" borderId="3" xfId="1" applyFont="1" applyBorder="1"/>
    <xf numFmtId="164" fontId="9" fillId="0" borderId="3" xfId="1" applyNumberFormat="1" applyFont="1" applyBorder="1"/>
    <xf numFmtId="0" fontId="9" fillId="0" borderId="0" xfId="1" applyFont="1"/>
    <xf numFmtId="0" fontId="1" fillId="0" borderId="0" xfId="1" applyAlignment="1">
      <alignment vertical="center"/>
    </xf>
    <xf numFmtId="0" fontId="9" fillId="0" borderId="1" xfId="1" applyFont="1" applyBorder="1" applyAlignment="1">
      <alignment horizontal="left" vertical="center" wrapText="1"/>
    </xf>
    <xf numFmtId="164" fontId="9" fillId="0" borderId="1" xfId="1" applyNumberFormat="1" applyFont="1" applyBorder="1" applyAlignment="1">
      <alignment horizontal="right" vertical="center"/>
    </xf>
    <xf numFmtId="0" fontId="1" fillId="2" borderId="1" xfId="1" applyFill="1" applyBorder="1" applyAlignment="1">
      <alignment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vertical="center" wrapText="1"/>
    </xf>
    <xf numFmtId="164" fontId="9" fillId="2" borderId="1" xfId="1" applyNumberFormat="1" applyFont="1" applyFill="1" applyBorder="1" applyAlignment="1">
      <alignment vertical="center"/>
    </xf>
    <xf numFmtId="0" fontId="1" fillId="2" borderId="0" xfId="1" applyFill="1"/>
    <xf numFmtId="0" fontId="0" fillId="2" borderId="0" xfId="0" applyFill="1"/>
    <xf numFmtId="164" fontId="0" fillId="0" borderId="0" xfId="0" applyNumberFormat="1"/>
    <xf numFmtId="164" fontId="9" fillId="0" borderId="0" xfId="1" applyNumberFormat="1" applyFont="1"/>
    <xf numFmtId="164" fontId="0" fillId="2" borderId="0" xfId="0" applyNumberFormat="1" applyFill="1"/>
    <xf numFmtId="0" fontId="9" fillId="0" borderId="1" xfId="4" quotePrefix="1" applyFont="1" applyBorder="1" applyAlignment="1">
      <alignment vertical="center" wrapText="1"/>
    </xf>
    <xf numFmtId="0" fontId="0" fillId="0" borderId="0" xfId="0" quotePrefix="1"/>
    <xf numFmtId="165" fontId="9" fillId="0" borderId="1" xfId="1" applyNumberFormat="1" applyFont="1" applyBorder="1" applyAlignment="1">
      <alignment vertical="center" wrapText="1"/>
    </xf>
    <xf numFmtId="165" fontId="9" fillId="0" borderId="2" xfId="1" applyNumberFormat="1" applyFont="1" applyBorder="1" applyAlignment="1">
      <alignment vertical="center"/>
    </xf>
    <xf numFmtId="4" fontId="9" fillId="0" borderId="2" xfId="1" applyNumberFormat="1" applyFont="1" applyBorder="1" applyAlignment="1">
      <alignment vertical="center"/>
    </xf>
    <xf numFmtId="0" fontId="5" fillId="0" borderId="0" xfId="3" applyFont="1" applyAlignment="1">
      <alignment horizontal="center"/>
    </xf>
  </cellXfs>
  <cellStyles count="5">
    <cellStyle name="Звичайний" xfId="0" builtinId="0"/>
    <cellStyle name="Звичайний 2" xfId="1" xr:uid="{FA9214F5-A680-4281-A4F2-DF92E1725173}"/>
    <cellStyle name="Обычный 2" xfId="2" xr:uid="{F6C74C07-2FC1-43AD-A0F7-8178CDAD7AB5}"/>
    <cellStyle name="Обычный 2 2" xfId="4" xr:uid="{DDC93AFF-CFD0-4924-A672-D1F56579FDBB}"/>
    <cellStyle name="Обычный_Лист1" xfId="3" xr:uid="{BD7EB48F-0944-4579-A95B-48A45A27ACDF}"/>
  </cellStyles>
  <dxfs count="99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A7D5F-E09A-4C25-9BB0-8F764ACDF0E4}">
  <sheetPr>
    <pageSetUpPr fitToPage="1"/>
  </sheetPr>
  <dimension ref="A1:G122"/>
  <sheetViews>
    <sheetView tabSelected="1" topLeftCell="B46" workbookViewId="0">
      <selection activeCell="K63" sqref="K63"/>
    </sheetView>
  </sheetViews>
  <sheetFormatPr defaultRowHeight="12.75" x14ac:dyDescent="0.2"/>
  <cols>
    <col min="1" max="1" width="0" style="1" hidden="1" customWidth="1"/>
    <col min="2" max="2" width="12.7109375" style="5" customWidth="1"/>
    <col min="3" max="3" width="66.28515625" style="3" customWidth="1"/>
    <col min="4" max="6" width="15.7109375" style="1" customWidth="1"/>
    <col min="7" max="235" width="9.140625" style="1"/>
    <col min="236" max="236" width="12.7109375" style="1" customWidth="1"/>
    <col min="237" max="237" width="50.7109375" style="1" customWidth="1"/>
    <col min="238" max="251" width="15.7109375" style="1" customWidth="1"/>
    <col min="252" max="491" width="9.140625" style="1"/>
    <col min="492" max="492" width="12.7109375" style="1" customWidth="1"/>
    <col min="493" max="493" width="50.7109375" style="1" customWidth="1"/>
    <col min="494" max="507" width="15.7109375" style="1" customWidth="1"/>
    <col min="508" max="747" width="9.140625" style="1"/>
    <col min="748" max="748" width="12.7109375" style="1" customWidth="1"/>
    <col min="749" max="749" width="50.7109375" style="1" customWidth="1"/>
    <col min="750" max="763" width="15.7109375" style="1" customWidth="1"/>
    <col min="764" max="1003" width="9.140625" style="1"/>
    <col min="1004" max="1004" width="12.7109375" style="1" customWidth="1"/>
    <col min="1005" max="1005" width="50.7109375" style="1" customWidth="1"/>
    <col min="1006" max="1019" width="15.7109375" style="1" customWidth="1"/>
    <col min="1020" max="1259" width="9.140625" style="1"/>
    <col min="1260" max="1260" width="12.7109375" style="1" customWidth="1"/>
    <col min="1261" max="1261" width="50.7109375" style="1" customWidth="1"/>
    <col min="1262" max="1275" width="15.7109375" style="1" customWidth="1"/>
    <col min="1276" max="1515" width="9.140625" style="1"/>
    <col min="1516" max="1516" width="12.7109375" style="1" customWidth="1"/>
    <col min="1517" max="1517" width="50.7109375" style="1" customWidth="1"/>
    <col min="1518" max="1531" width="15.7109375" style="1" customWidth="1"/>
    <col min="1532" max="1771" width="9.140625" style="1"/>
    <col min="1772" max="1772" width="12.7109375" style="1" customWidth="1"/>
    <col min="1773" max="1773" width="50.7109375" style="1" customWidth="1"/>
    <col min="1774" max="1787" width="15.7109375" style="1" customWidth="1"/>
    <col min="1788" max="2027" width="9.140625" style="1"/>
    <col min="2028" max="2028" width="12.7109375" style="1" customWidth="1"/>
    <col min="2029" max="2029" width="50.7109375" style="1" customWidth="1"/>
    <col min="2030" max="2043" width="15.7109375" style="1" customWidth="1"/>
    <col min="2044" max="2283" width="9.140625" style="1"/>
    <col min="2284" max="2284" width="12.7109375" style="1" customWidth="1"/>
    <col min="2285" max="2285" width="50.7109375" style="1" customWidth="1"/>
    <col min="2286" max="2299" width="15.7109375" style="1" customWidth="1"/>
    <col min="2300" max="2539" width="9.140625" style="1"/>
    <col min="2540" max="2540" width="12.7109375" style="1" customWidth="1"/>
    <col min="2541" max="2541" width="50.7109375" style="1" customWidth="1"/>
    <col min="2542" max="2555" width="15.7109375" style="1" customWidth="1"/>
    <col min="2556" max="2795" width="9.140625" style="1"/>
    <col min="2796" max="2796" width="12.7109375" style="1" customWidth="1"/>
    <col min="2797" max="2797" width="50.7109375" style="1" customWidth="1"/>
    <col min="2798" max="2811" width="15.7109375" style="1" customWidth="1"/>
    <col min="2812" max="3051" width="9.140625" style="1"/>
    <col min="3052" max="3052" width="12.7109375" style="1" customWidth="1"/>
    <col min="3053" max="3053" width="50.7109375" style="1" customWidth="1"/>
    <col min="3054" max="3067" width="15.7109375" style="1" customWidth="1"/>
    <col min="3068" max="3307" width="9.140625" style="1"/>
    <col min="3308" max="3308" width="12.7109375" style="1" customWidth="1"/>
    <col min="3309" max="3309" width="50.7109375" style="1" customWidth="1"/>
    <col min="3310" max="3323" width="15.7109375" style="1" customWidth="1"/>
    <col min="3324" max="3563" width="9.140625" style="1"/>
    <col min="3564" max="3564" width="12.7109375" style="1" customWidth="1"/>
    <col min="3565" max="3565" width="50.7109375" style="1" customWidth="1"/>
    <col min="3566" max="3579" width="15.7109375" style="1" customWidth="1"/>
    <col min="3580" max="3819" width="9.140625" style="1"/>
    <col min="3820" max="3820" width="12.7109375" style="1" customWidth="1"/>
    <col min="3821" max="3821" width="50.7109375" style="1" customWidth="1"/>
    <col min="3822" max="3835" width="15.7109375" style="1" customWidth="1"/>
    <col min="3836" max="4075" width="9.140625" style="1"/>
    <col min="4076" max="4076" width="12.7109375" style="1" customWidth="1"/>
    <col min="4077" max="4077" width="50.7109375" style="1" customWidth="1"/>
    <col min="4078" max="4091" width="15.7109375" style="1" customWidth="1"/>
    <col min="4092" max="4331" width="9.140625" style="1"/>
    <col min="4332" max="4332" width="12.7109375" style="1" customWidth="1"/>
    <col min="4333" max="4333" width="50.7109375" style="1" customWidth="1"/>
    <col min="4334" max="4347" width="15.7109375" style="1" customWidth="1"/>
    <col min="4348" max="4587" width="9.140625" style="1"/>
    <col min="4588" max="4588" width="12.7109375" style="1" customWidth="1"/>
    <col min="4589" max="4589" width="50.7109375" style="1" customWidth="1"/>
    <col min="4590" max="4603" width="15.7109375" style="1" customWidth="1"/>
    <col min="4604" max="4843" width="9.140625" style="1"/>
    <col min="4844" max="4844" width="12.7109375" style="1" customWidth="1"/>
    <col min="4845" max="4845" width="50.7109375" style="1" customWidth="1"/>
    <col min="4846" max="4859" width="15.7109375" style="1" customWidth="1"/>
    <col min="4860" max="5099" width="9.140625" style="1"/>
    <col min="5100" max="5100" width="12.7109375" style="1" customWidth="1"/>
    <col min="5101" max="5101" width="50.7109375" style="1" customWidth="1"/>
    <col min="5102" max="5115" width="15.7109375" style="1" customWidth="1"/>
    <col min="5116" max="5355" width="9.140625" style="1"/>
    <col min="5356" max="5356" width="12.7109375" style="1" customWidth="1"/>
    <col min="5357" max="5357" width="50.7109375" style="1" customWidth="1"/>
    <col min="5358" max="5371" width="15.7109375" style="1" customWidth="1"/>
    <col min="5372" max="5611" width="9.140625" style="1"/>
    <col min="5612" max="5612" width="12.7109375" style="1" customWidth="1"/>
    <col min="5613" max="5613" width="50.7109375" style="1" customWidth="1"/>
    <col min="5614" max="5627" width="15.7109375" style="1" customWidth="1"/>
    <col min="5628" max="5867" width="9.140625" style="1"/>
    <col min="5868" max="5868" width="12.7109375" style="1" customWidth="1"/>
    <col min="5869" max="5869" width="50.7109375" style="1" customWidth="1"/>
    <col min="5870" max="5883" width="15.7109375" style="1" customWidth="1"/>
    <col min="5884" max="6123" width="9.140625" style="1"/>
    <col min="6124" max="6124" width="12.7109375" style="1" customWidth="1"/>
    <col min="6125" max="6125" width="50.7109375" style="1" customWidth="1"/>
    <col min="6126" max="6139" width="15.7109375" style="1" customWidth="1"/>
    <col min="6140" max="6379" width="9.140625" style="1"/>
    <col min="6380" max="6380" width="12.7109375" style="1" customWidth="1"/>
    <col min="6381" max="6381" width="50.7109375" style="1" customWidth="1"/>
    <col min="6382" max="6395" width="15.7109375" style="1" customWidth="1"/>
    <col min="6396" max="6635" width="9.140625" style="1"/>
    <col min="6636" max="6636" width="12.7109375" style="1" customWidth="1"/>
    <col min="6637" max="6637" width="50.7109375" style="1" customWidth="1"/>
    <col min="6638" max="6651" width="15.7109375" style="1" customWidth="1"/>
    <col min="6652" max="6891" width="9.140625" style="1"/>
    <col min="6892" max="6892" width="12.7109375" style="1" customWidth="1"/>
    <col min="6893" max="6893" width="50.7109375" style="1" customWidth="1"/>
    <col min="6894" max="6907" width="15.7109375" style="1" customWidth="1"/>
    <col min="6908" max="7147" width="9.140625" style="1"/>
    <col min="7148" max="7148" width="12.7109375" style="1" customWidth="1"/>
    <col min="7149" max="7149" width="50.7109375" style="1" customWidth="1"/>
    <col min="7150" max="7163" width="15.7109375" style="1" customWidth="1"/>
    <col min="7164" max="7403" width="9.140625" style="1"/>
    <col min="7404" max="7404" width="12.7109375" style="1" customWidth="1"/>
    <col min="7405" max="7405" width="50.7109375" style="1" customWidth="1"/>
    <col min="7406" max="7419" width="15.7109375" style="1" customWidth="1"/>
    <col min="7420" max="7659" width="9.140625" style="1"/>
    <col min="7660" max="7660" width="12.7109375" style="1" customWidth="1"/>
    <col min="7661" max="7661" width="50.7109375" style="1" customWidth="1"/>
    <col min="7662" max="7675" width="15.7109375" style="1" customWidth="1"/>
    <col min="7676" max="7915" width="9.140625" style="1"/>
    <col min="7916" max="7916" width="12.7109375" style="1" customWidth="1"/>
    <col min="7917" max="7917" width="50.7109375" style="1" customWidth="1"/>
    <col min="7918" max="7931" width="15.7109375" style="1" customWidth="1"/>
    <col min="7932" max="8171" width="9.140625" style="1"/>
    <col min="8172" max="8172" width="12.7109375" style="1" customWidth="1"/>
    <col min="8173" max="8173" width="50.7109375" style="1" customWidth="1"/>
    <col min="8174" max="8187" width="15.7109375" style="1" customWidth="1"/>
    <col min="8188" max="8427" width="9.140625" style="1"/>
    <col min="8428" max="8428" width="12.7109375" style="1" customWidth="1"/>
    <col min="8429" max="8429" width="50.7109375" style="1" customWidth="1"/>
    <col min="8430" max="8443" width="15.7109375" style="1" customWidth="1"/>
    <col min="8444" max="8683" width="9.140625" style="1"/>
    <col min="8684" max="8684" width="12.7109375" style="1" customWidth="1"/>
    <col min="8685" max="8685" width="50.7109375" style="1" customWidth="1"/>
    <col min="8686" max="8699" width="15.7109375" style="1" customWidth="1"/>
    <col min="8700" max="8939" width="9.140625" style="1"/>
    <col min="8940" max="8940" width="12.7109375" style="1" customWidth="1"/>
    <col min="8941" max="8941" width="50.7109375" style="1" customWidth="1"/>
    <col min="8942" max="8955" width="15.7109375" style="1" customWidth="1"/>
    <col min="8956" max="9195" width="9.140625" style="1"/>
    <col min="9196" max="9196" width="12.7109375" style="1" customWidth="1"/>
    <col min="9197" max="9197" width="50.7109375" style="1" customWidth="1"/>
    <col min="9198" max="9211" width="15.7109375" style="1" customWidth="1"/>
    <col min="9212" max="9451" width="9.140625" style="1"/>
    <col min="9452" max="9452" width="12.7109375" style="1" customWidth="1"/>
    <col min="9453" max="9453" width="50.7109375" style="1" customWidth="1"/>
    <col min="9454" max="9467" width="15.7109375" style="1" customWidth="1"/>
    <col min="9468" max="9707" width="9.140625" style="1"/>
    <col min="9708" max="9708" width="12.7109375" style="1" customWidth="1"/>
    <col min="9709" max="9709" width="50.7109375" style="1" customWidth="1"/>
    <col min="9710" max="9723" width="15.7109375" style="1" customWidth="1"/>
    <col min="9724" max="9963" width="9.140625" style="1"/>
    <col min="9964" max="9964" width="12.7109375" style="1" customWidth="1"/>
    <col min="9965" max="9965" width="50.7109375" style="1" customWidth="1"/>
    <col min="9966" max="9979" width="15.7109375" style="1" customWidth="1"/>
    <col min="9980" max="10219" width="9.140625" style="1"/>
    <col min="10220" max="10220" width="12.7109375" style="1" customWidth="1"/>
    <col min="10221" max="10221" width="50.7109375" style="1" customWidth="1"/>
    <col min="10222" max="10235" width="15.7109375" style="1" customWidth="1"/>
    <col min="10236" max="10475" width="9.140625" style="1"/>
    <col min="10476" max="10476" width="12.7109375" style="1" customWidth="1"/>
    <col min="10477" max="10477" width="50.7109375" style="1" customWidth="1"/>
    <col min="10478" max="10491" width="15.7109375" style="1" customWidth="1"/>
    <col min="10492" max="10731" width="9.140625" style="1"/>
    <col min="10732" max="10732" width="12.7109375" style="1" customWidth="1"/>
    <col min="10733" max="10733" width="50.7109375" style="1" customWidth="1"/>
    <col min="10734" max="10747" width="15.7109375" style="1" customWidth="1"/>
    <col min="10748" max="10987" width="9.140625" style="1"/>
    <col min="10988" max="10988" width="12.7109375" style="1" customWidth="1"/>
    <col min="10989" max="10989" width="50.7109375" style="1" customWidth="1"/>
    <col min="10990" max="11003" width="15.7109375" style="1" customWidth="1"/>
    <col min="11004" max="11243" width="9.140625" style="1"/>
    <col min="11244" max="11244" width="12.7109375" style="1" customWidth="1"/>
    <col min="11245" max="11245" width="50.7109375" style="1" customWidth="1"/>
    <col min="11246" max="11259" width="15.7109375" style="1" customWidth="1"/>
    <col min="11260" max="11499" width="9.140625" style="1"/>
    <col min="11500" max="11500" width="12.7109375" style="1" customWidth="1"/>
    <col min="11501" max="11501" width="50.7109375" style="1" customWidth="1"/>
    <col min="11502" max="11515" width="15.7109375" style="1" customWidth="1"/>
    <col min="11516" max="11755" width="9.140625" style="1"/>
    <col min="11756" max="11756" width="12.7109375" style="1" customWidth="1"/>
    <col min="11757" max="11757" width="50.7109375" style="1" customWidth="1"/>
    <col min="11758" max="11771" width="15.7109375" style="1" customWidth="1"/>
    <col min="11772" max="12011" width="9.140625" style="1"/>
    <col min="12012" max="12012" width="12.7109375" style="1" customWidth="1"/>
    <col min="12013" max="12013" width="50.7109375" style="1" customWidth="1"/>
    <col min="12014" max="12027" width="15.7109375" style="1" customWidth="1"/>
    <col min="12028" max="12267" width="9.140625" style="1"/>
    <col min="12268" max="12268" width="12.7109375" style="1" customWidth="1"/>
    <col min="12269" max="12269" width="50.7109375" style="1" customWidth="1"/>
    <col min="12270" max="12283" width="15.7109375" style="1" customWidth="1"/>
    <col min="12284" max="12523" width="9.140625" style="1"/>
    <col min="12524" max="12524" width="12.7109375" style="1" customWidth="1"/>
    <col min="12525" max="12525" width="50.7109375" style="1" customWidth="1"/>
    <col min="12526" max="12539" width="15.7109375" style="1" customWidth="1"/>
    <col min="12540" max="12779" width="9.140625" style="1"/>
    <col min="12780" max="12780" width="12.7109375" style="1" customWidth="1"/>
    <col min="12781" max="12781" width="50.7109375" style="1" customWidth="1"/>
    <col min="12782" max="12795" width="15.7109375" style="1" customWidth="1"/>
    <col min="12796" max="13035" width="9.140625" style="1"/>
    <col min="13036" max="13036" width="12.7109375" style="1" customWidth="1"/>
    <col min="13037" max="13037" width="50.7109375" style="1" customWidth="1"/>
    <col min="13038" max="13051" width="15.7109375" style="1" customWidth="1"/>
    <col min="13052" max="13291" width="9.140625" style="1"/>
    <col min="13292" max="13292" width="12.7109375" style="1" customWidth="1"/>
    <col min="13293" max="13293" width="50.7109375" style="1" customWidth="1"/>
    <col min="13294" max="13307" width="15.7109375" style="1" customWidth="1"/>
    <col min="13308" max="13547" width="9.140625" style="1"/>
    <col min="13548" max="13548" width="12.7109375" style="1" customWidth="1"/>
    <col min="13549" max="13549" width="50.7109375" style="1" customWidth="1"/>
    <col min="13550" max="13563" width="15.7109375" style="1" customWidth="1"/>
    <col min="13564" max="13803" width="9.140625" style="1"/>
    <col min="13804" max="13804" width="12.7109375" style="1" customWidth="1"/>
    <col min="13805" max="13805" width="50.7109375" style="1" customWidth="1"/>
    <col min="13806" max="13819" width="15.7109375" style="1" customWidth="1"/>
    <col min="13820" max="14059" width="9.140625" style="1"/>
    <col min="14060" max="14060" width="12.7109375" style="1" customWidth="1"/>
    <col min="14061" max="14061" width="50.7109375" style="1" customWidth="1"/>
    <col min="14062" max="14075" width="15.7109375" style="1" customWidth="1"/>
    <col min="14076" max="14315" width="9.140625" style="1"/>
    <col min="14316" max="14316" width="12.7109375" style="1" customWidth="1"/>
    <col min="14317" max="14317" width="50.7109375" style="1" customWidth="1"/>
    <col min="14318" max="14331" width="15.7109375" style="1" customWidth="1"/>
    <col min="14332" max="14571" width="9.140625" style="1"/>
    <col min="14572" max="14572" width="12.7109375" style="1" customWidth="1"/>
    <col min="14573" max="14573" width="50.7109375" style="1" customWidth="1"/>
    <col min="14574" max="14587" width="15.7109375" style="1" customWidth="1"/>
    <col min="14588" max="14827" width="9.140625" style="1"/>
    <col min="14828" max="14828" width="12.7109375" style="1" customWidth="1"/>
    <col min="14829" max="14829" width="50.7109375" style="1" customWidth="1"/>
    <col min="14830" max="14843" width="15.7109375" style="1" customWidth="1"/>
    <col min="14844" max="15083" width="9.140625" style="1"/>
    <col min="15084" max="15084" width="12.7109375" style="1" customWidth="1"/>
    <col min="15085" max="15085" width="50.7109375" style="1" customWidth="1"/>
    <col min="15086" max="15099" width="15.7109375" style="1" customWidth="1"/>
    <col min="15100" max="15339" width="9.140625" style="1"/>
    <col min="15340" max="15340" width="12.7109375" style="1" customWidth="1"/>
    <col min="15341" max="15341" width="50.7109375" style="1" customWidth="1"/>
    <col min="15342" max="15355" width="15.7109375" style="1" customWidth="1"/>
    <col min="15356" max="15595" width="9.140625" style="1"/>
    <col min="15596" max="15596" width="12.7109375" style="1" customWidth="1"/>
    <col min="15597" max="15597" width="50.7109375" style="1" customWidth="1"/>
    <col min="15598" max="15611" width="15.7109375" style="1" customWidth="1"/>
    <col min="15612" max="15851" width="9.140625" style="1"/>
    <col min="15852" max="15852" width="12.7109375" style="1" customWidth="1"/>
    <col min="15853" max="15853" width="50.7109375" style="1" customWidth="1"/>
    <col min="15854" max="15867" width="15.7109375" style="1" customWidth="1"/>
    <col min="15868" max="16107" width="9.140625" style="1"/>
    <col min="16108" max="16108" width="12.7109375" style="1" customWidth="1"/>
    <col min="16109" max="16109" width="50.7109375" style="1" customWidth="1"/>
    <col min="16110" max="16123" width="15.7109375" style="1" customWidth="1"/>
    <col min="16124" max="16384" width="9.140625" style="1"/>
  </cols>
  <sheetData>
    <row r="1" spans="1:6" s="8" customFormat="1" x14ac:dyDescent="0.2">
      <c r="B1" s="9"/>
      <c r="C1" s="10"/>
    </row>
    <row r="2" spans="1:6" s="8" customFormat="1" ht="18.75" x14ac:dyDescent="0.3">
      <c r="B2" s="55" t="s">
        <v>67</v>
      </c>
      <c r="C2" s="55"/>
      <c r="D2" s="55"/>
      <c r="E2" s="55"/>
      <c r="F2" s="55"/>
    </row>
    <row r="3" spans="1:6" s="8" customFormat="1" ht="14.25" x14ac:dyDescent="0.2">
      <c r="B3" s="9"/>
      <c r="C3" s="10"/>
      <c r="F3" s="11" t="s">
        <v>65</v>
      </c>
    </row>
    <row r="4" spans="1:6" s="14" customFormat="1" ht="36.75" customHeight="1" x14ac:dyDescent="0.2">
      <c r="A4" s="12"/>
      <c r="B4" s="13" t="s">
        <v>0</v>
      </c>
      <c r="C4" s="13" t="s">
        <v>1</v>
      </c>
      <c r="D4" s="13" t="s">
        <v>2</v>
      </c>
      <c r="E4" s="13" t="s">
        <v>3</v>
      </c>
      <c r="F4" s="13" t="s">
        <v>66</v>
      </c>
    </row>
    <row r="5" spans="1:6" ht="60.75" customHeight="1" x14ac:dyDescent="0.2">
      <c r="A5" s="7">
        <v>1</v>
      </c>
      <c r="B5" s="16" t="s">
        <v>4</v>
      </c>
      <c r="C5" s="18" t="s">
        <v>68</v>
      </c>
      <c r="D5" s="19">
        <v>0</v>
      </c>
      <c r="E5" s="19">
        <f>E6+E8+E11+E16+E18+E20+E22</f>
        <v>10297.574000000001</v>
      </c>
      <c r="F5" s="19">
        <v>6685.8140000000003</v>
      </c>
    </row>
    <row r="6" spans="1:6" ht="43.5" customHeight="1" x14ac:dyDescent="0.2">
      <c r="A6" s="7">
        <v>1</v>
      </c>
      <c r="B6" s="16" t="s">
        <v>5</v>
      </c>
      <c r="C6" s="17" t="s">
        <v>6</v>
      </c>
      <c r="D6" s="19">
        <v>0</v>
      </c>
      <c r="E6" s="19">
        <v>70</v>
      </c>
      <c r="F6" s="19">
        <v>30</v>
      </c>
    </row>
    <row r="7" spans="1:6" x14ac:dyDescent="0.2">
      <c r="A7" s="7">
        <v>0</v>
      </c>
      <c r="B7" s="16"/>
      <c r="C7" s="17" t="s">
        <v>69</v>
      </c>
      <c r="D7" s="19">
        <v>0</v>
      </c>
      <c r="E7" s="19">
        <v>70</v>
      </c>
      <c r="F7" s="19">
        <v>30</v>
      </c>
    </row>
    <row r="8" spans="1:6" x14ac:dyDescent="0.2">
      <c r="A8" s="7">
        <v>1</v>
      </c>
      <c r="B8" s="16" t="s">
        <v>7</v>
      </c>
      <c r="C8" s="17" t="s">
        <v>8</v>
      </c>
      <c r="D8" s="19">
        <v>0</v>
      </c>
      <c r="E8" s="19">
        <f>E9+E10</f>
        <v>2414.8139999999999</v>
      </c>
      <c r="F8" s="19">
        <v>2334.8139999999999</v>
      </c>
    </row>
    <row r="9" spans="1:6" x14ac:dyDescent="0.2">
      <c r="A9" s="7">
        <v>0</v>
      </c>
      <c r="B9" s="16"/>
      <c r="C9" s="17" t="s">
        <v>70</v>
      </c>
      <c r="D9" s="19">
        <v>0</v>
      </c>
      <c r="E9" s="19">
        <v>2334.8139999999999</v>
      </c>
      <c r="F9" s="19">
        <v>2334.8139999999999</v>
      </c>
    </row>
    <row r="10" spans="1:6" ht="25.5" x14ac:dyDescent="0.2">
      <c r="A10" s="7"/>
      <c r="B10" s="16"/>
      <c r="C10" s="17" t="s">
        <v>132</v>
      </c>
      <c r="D10" s="19">
        <v>0</v>
      </c>
      <c r="E10" s="19">
        <v>80</v>
      </c>
      <c r="F10" s="19">
        <v>0</v>
      </c>
    </row>
    <row r="11" spans="1:6" ht="15" customHeight="1" x14ac:dyDescent="0.2">
      <c r="A11" s="7">
        <v>1</v>
      </c>
      <c r="B11" s="16" t="s">
        <v>9</v>
      </c>
      <c r="C11" s="17" t="s">
        <v>10</v>
      </c>
      <c r="D11" s="19">
        <v>0</v>
      </c>
      <c r="E11" s="19">
        <v>2450</v>
      </c>
      <c r="F11" s="19">
        <v>1350</v>
      </c>
    </row>
    <row r="12" spans="1:6" s="8" customFormat="1" x14ac:dyDescent="0.2">
      <c r="A12" s="20"/>
      <c r="B12" s="21"/>
      <c r="C12" s="22" t="s">
        <v>71</v>
      </c>
      <c r="D12" s="23">
        <v>0</v>
      </c>
      <c r="E12" s="24">
        <v>1000</v>
      </c>
      <c r="F12" s="23">
        <v>1000</v>
      </c>
    </row>
    <row r="13" spans="1:6" s="8" customFormat="1" x14ac:dyDescent="0.2">
      <c r="A13" s="20"/>
      <c r="B13" s="21"/>
      <c r="C13" s="22" t="s">
        <v>72</v>
      </c>
      <c r="D13" s="23">
        <v>0</v>
      </c>
      <c r="E13" s="24">
        <v>280</v>
      </c>
      <c r="F13" s="24">
        <v>280</v>
      </c>
    </row>
    <row r="14" spans="1:6" s="8" customFormat="1" x14ac:dyDescent="0.2">
      <c r="A14" s="20"/>
      <c r="B14" s="21"/>
      <c r="C14" s="22" t="s">
        <v>73</v>
      </c>
      <c r="D14" s="23">
        <v>0</v>
      </c>
      <c r="E14" s="24">
        <v>70</v>
      </c>
      <c r="F14" s="24">
        <v>70</v>
      </c>
    </row>
    <row r="15" spans="1:6" s="8" customFormat="1" ht="25.5" x14ac:dyDescent="0.2">
      <c r="A15" s="20"/>
      <c r="B15" s="21"/>
      <c r="C15" s="22" t="s">
        <v>74</v>
      </c>
      <c r="D15" s="23">
        <v>0</v>
      </c>
      <c r="E15" s="24">
        <v>1100</v>
      </c>
      <c r="F15" s="24">
        <v>0</v>
      </c>
    </row>
    <row r="16" spans="1:6" x14ac:dyDescent="0.2">
      <c r="A16" s="7">
        <v>1</v>
      </c>
      <c r="B16" s="16" t="s">
        <v>11</v>
      </c>
      <c r="C16" s="17" t="s">
        <v>12</v>
      </c>
      <c r="D16" s="19">
        <v>0</v>
      </c>
      <c r="E16" s="19">
        <v>200</v>
      </c>
      <c r="F16" s="19">
        <v>99</v>
      </c>
    </row>
    <row r="17" spans="1:6" ht="23.25" customHeight="1" x14ac:dyDescent="0.2">
      <c r="A17" s="7">
        <v>0</v>
      </c>
      <c r="B17" s="16"/>
      <c r="C17" s="25" t="s">
        <v>75</v>
      </c>
      <c r="D17" s="19">
        <v>0</v>
      </c>
      <c r="E17" s="19">
        <v>200</v>
      </c>
      <c r="F17" s="19">
        <v>99</v>
      </c>
    </row>
    <row r="18" spans="1:6" ht="24.75" customHeight="1" x14ac:dyDescent="0.2">
      <c r="A18" s="7">
        <v>1</v>
      </c>
      <c r="B18" s="16" t="s">
        <v>13</v>
      </c>
      <c r="C18" s="17" t="s">
        <v>14</v>
      </c>
      <c r="D18" s="19">
        <v>0</v>
      </c>
      <c r="E18" s="19">
        <v>50</v>
      </c>
      <c r="F18" s="19">
        <v>20</v>
      </c>
    </row>
    <row r="19" spans="1:6" ht="12.75" customHeight="1" x14ac:dyDescent="0.2">
      <c r="A19" s="7">
        <v>0</v>
      </c>
      <c r="B19" s="16"/>
      <c r="C19" s="25" t="s">
        <v>14</v>
      </c>
      <c r="D19" s="19">
        <v>0</v>
      </c>
      <c r="E19" s="19">
        <v>50</v>
      </c>
      <c r="F19" s="19">
        <v>20</v>
      </c>
    </row>
    <row r="20" spans="1:6" x14ac:dyDescent="0.2">
      <c r="A20" s="7">
        <v>1</v>
      </c>
      <c r="B20" s="16" t="s">
        <v>15</v>
      </c>
      <c r="C20" s="17" t="s">
        <v>16</v>
      </c>
      <c r="D20" s="19">
        <v>0</v>
      </c>
      <c r="E20" s="19">
        <v>99</v>
      </c>
      <c r="F20" s="19">
        <v>0</v>
      </c>
    </row>
    <row r="21" spans="1:6" s="8" customFormat="1" ht="50.25" customHeight="1" x14ac:dyDescent="0.2">
      <c r="A21" s="20"/>
      <c r="B21" s="21"/>
      <c r="C21" s="18" t="s">
        <v>76</v>
      </c>
      <c r="D21" s="23">
        <v>0</v>
      </c>
      <c r="E21" s="23">
        <v>99</v>
      </c>
      <c r="F21" s="23">
        <v>0</v>
      </c>
    </row>
    <row r="22" spans="1:6" ht="25.5" x14ac:dyDescent="0.2">
      <c r="A22" s="7">
        <v>1</v>
      </c>
      <c r="B22" s="16" t="s">
        <v>17</v>
      </c>
      <c r="C22" s="17" t="s">
        <v>18</v>
      </c>
      <c r="D22" s="19">
        <v>0</v>
      </c>
      <c r="E22" s="19">
        <v>5013.76</v>
      </c>
      <c r="F22" s="19">
        <v>2852</v>
      </c>
    </row>
    <row r="23" spans="1:6" s="31" customFormat="1" x14ac:dyDescent="0.2">
      <c r="A23" s="27"/>
      <c r="B23" s="28"/>
      <c r="C23" s="29" t="s">
        <v>77</v>
      </c>
      <c r="D23" s="30">
        <v>0</v>
      </c>
      <c r="E23" s="30">
        <v>4250</v>
      </c>
      <c r="F23" s="30">
        <v>2396</v>
      </c>
    </row>
    <row r="24" spans="1:6" s="31" customFormat="1" ht="25.5" x14ac:dyDescent="0.2">
      <c r="A24" s="27"/>
      <c r="B24" s="28"/>
      <c r="C24" s="25" t="s">
        <v>78</v>
      </c>
      <c r="D24" s="30">
        <v>0</v>
      </c>
      <c r="E24" s="30">
        <v>585</v>
      </c>
      <c r="F24" s="30">
        <v>335</v>
      </c>
    </row>
    <row r="25" spans="1:6" s="31" customFormat="1" ht="38.25" customHeight="1" x14ac:dyDescent="0.2">
      <c r="A25" s="27"/>
      <c r="B25" s="28"/>
      <c r="C25" s="25" t="s">
        <v>79</v>
      </c>
      <c r="D25" s="30">
        <v>0</v>
      </c>
      <c r="E25" s="30">
        <v>121</v>
      </c>
      <c r="F25" s="30">
        <v>121</v>
      </c>
    </row>
    <row r="26" spans="1:6" s="31" customFormat="1" ht="38.25" customHeight="1" x14ac:dyDescent="0.2">
      <c r="A26" s="27"/>
      <c r="B26" s="28"/>
      <c r="C26" s="50" t="s">
        <v>133</v>
      </c>
      <c r="D26" s="30">
        <v>0</v>
      </c>
      <c r="E26" s="30">
        <v>57.76</v>
      </c>
      <c r="F26" s="30">
        <v>0</v>
      </c>
    </row>
    <row r="27" spans="1:6" x14ac:dyDescent="0.2">
      <c r="A27" s="7">
        <v>1</v>
      </c>
      <c r="B27" s="16" t="s">
        <v>19</v>
      </c>
      <c r="C27" s="17" t="s">
        <v>20</v>
      </c>
      <c r="D27" s="19">
        <v>0</v>
      </c>
      <c r="E27" s="19">
        <f>E28+E39+E42+E45+E48</f>
        <v>17389.118000000002</v>
      </c>
      <c r="F27" s="19">
        <v>4652.1049999999996</v>
      </c>
    </row>
    <row r="28" spans="1:6" ht="25.5" x14ac:dyDescent="0.2">
      <c r="A28" s="7">
        <v>1</v>
      </c>
      <c r="B28" s="16" t="s">
        <v>21</v>
      </c>
      <c r="C28" s="17" t="s">
        <v>22</v>
      </c>
      <c r="D28" s="19">
        <v>0</v>
      </c>
      <c r="E28" s="19">
        <f>E29+E30+E31+E32+E33+E34+E35+E36+E37+E38</f>
        <v>7029.3680000000004</v>
      </c>
      <c r="F28" s="19">
        <v>4108.3330000000005</v>
      </c>
    </row>
    <row r="29" spans="1:6" s="31" customFormat="1" x14ac:dyDescent="0.2">
      <c r="A29" s="27">
        <v>0</v>
      </c>
      <c r="B29" s="28"/>
      <c r="C29" s="25" t="s">
        <v>80</v>
      </c>
      <c r="D29" s="30">
        <v>0</v>
      </c>
      <c r="E29" s="30">
        <v>190</v>
      </c>
      <c r="F29" s="30">
        <v>190</v>
      </c>
    </row>
    <row r="30" spans="1:6" s="31" customFormat="1" x14ac:dyDescent="0.2">
      <c r="A30" s="27"/>
      <c r="B30" s="28"/>
      <c r="C30" s="25" t="s">
        <v>81</v>
      </c>
      <c r="D30" s="30">
        <v>0</v>
      </c>
      <c r="E30" s="30">
        <v>78</v>
      </c>
      <c r="F30" s="30">
        <v>37.4</v>
      </c>
    </row>
    <row r="31" spans="1:6" s="31" customFormat="1" x14ac:dyDescent="0.2">
      <c r="A31" s="27"/>
      <c r="B31" s="28"/>
      <c r="C31" s="52" t="s">
        <v>134</v>
      </c>
      <c r="D31" s="30">
        <v>0</v>
      </c>
      <c r="E31" s="53">
        <v>40.496000000000002</v>
      </c>
      <c r="F31" s="53">
        <v>40.496000000000002</v>
      </c>
    </row>
    <row r="32" spans="1:6" s="31" customFormat="1" x14ac:dyDescent="0.2">
      <c r="A32" s="27"/>
      <c r="B32" s="28"/>
      <c r="C32" s="52" t="s">
        <v>135</v>
      </c>
      <c r="D32" s="30">
        <v>0</v>
      </c>
      <c r="E32" s="53">
        <v>12.598000000000001</v>
      </c>
      <c r="F32" s="53">
        <v>12.598000000000001</v>
      </c>
    </row>
    <row r="33" spans="1:7" s="31" customFormat="1" x14ac:dyDescent="0.2">
      <c r="A33" s="27"/>
      <c r="B33" s="28"/>
      <c r="C33" s="52" t="s">
        <v>136</v>
      </c>
      <c r="D33" s="30">
        <v>0</v>
      </c>
      <c r="E33" s="53">
        <f>6.41+19.23</f>
        <v>25.64</v>
      </c>
      <c r="F33" s="53">
        <f>6.41+19.23</f>
        <v>25.64</v>
      </c>
    </row>
    <row r="34" spans="1:7" s="31" customFormat="1" x14ac:dyDescent="0.2">
      <c r="A34" s="27"/>
      <c r="B34" s="28"/>
      <c r="C34" s="17" t="s">
        <v>137</v>
      </c>
      <c r="D34" s="30">
        <v>0</v>
      </c>
      <c r="E34" s="54">
        <v>32.909999999999997</v>
      </c>
      <c r="F34" s="54">
        <v>32.909999999999997</v>
      </c>
    </row>
    <row r="35" spans="1:7" s="31" customFormat="1" x14ac:dyDescent="0.2">
      <c r="A35" s="27">
        <v>0</v>
      </c>
      <c r="B35" s="28"/>
      <c r="C35" s="25" t="s">
        <v>82</v>
      </c>
      <c r="D35" s="30">
        <v>0</v>
      </c>
      <c r="E35" s="30">
        <v>3971</v>
      </c>
      <c r="F35" s="30">
        <v>1116.2</v>
      </c>
    </row>
    <row r="36" spans="1:7" s="31" customFormat="1" ht="25.5" x14ac:dyDescent="0.2">
      <c r="A36" s="27"/>
      <c r="B36" s="28"/>
      <c r="C36" s="25" t="s">
        <v>83</v>
      </c>
      <c r="D36" s="30">
        <v>0</v>
      </c>
      <c r="E36" s="30">
        <v>626.72400000000005</v>
      </c>
      <c r="F36" s="30">
        <v>626.72400000000005</v>
      </c>
    </row>
    <row r="37" spans="1:7" s="31" customFormat="1" ht="38.25" x14ac:dyDescent="0.2">
      <c r="A37" s="27"/>
      <c r="B37" s="28"/>
      <c r="C37" s="25" t="s">
        <v>84</v>
      </c>
      <c r="D37" s="30">
        <v>0</v>
      </c>
      <c r="E37" s="19">
        <v>1927</v>
      </c>
      <c r="F37" s="19">
        <v>1927</v>
      </c>
    </row>
    <row r="38" spans="1:7" s="31" customFormat="1" ht="25.5" x14ac:dyDescent="0.2">
      <c r="A38" s="27"/>
      <c r="B38" s="28"/>
      <c r="C38" s="25" t="s">
        <v>85</v>
      </c>
      <c r="D38" s="30">
        <v>0</v>
      </c>
      <c r="E38" s="19">
        <v>125</v>
      </c>
      <c r="F38" s="19">
        <v>99.3</v>
      </c>
    </row>
    <row r="39" spans="1:7" ht="51" x14ac:dyDescent="0.2">
      <c r="A39" s="7">
        <v>1</v>
      </c>
      <c r="B39" s="16" t="s">
        <v>23</v>
      </c>
      <c r="C39" s="17" t="s">
        <v>24</v>
      </c>
      <c r="D39" s="19">
        <v>0</v>
      </c>
      <c r="E39" s="19">
        <v>250</v>
      </c>
      <c r="F39" s="19">
        <v>39.980000000000004</v>
      </c>
    </row>
    <row r="40" spans="1:7" ht="25.5" x14ac:dyDescent="0.2">
      <c r="A40" s="7"/>
      <c r="B40" s="16"/>
      <c r="C40" s="17" t="s">
        <v>86</v>
      </c>
      <c r="D40" s="19">
        <v>0</v>
      </c>
      <c r="E40" s="19">
        <v>210</v>
      </c>
      <c r="F40" s="19">
        <v>0</v>
      </c>
      <c r="G40" s="2"/>
    </row>
    <row r="41" spans="1:7" ht="25.5" x14ac:dyDescent="0.2">
      <c r="A41" s="7"/>
      <c r="B41" s="16"/>
      <c r="C41" s="17" t="s">
        <v>140</v>
      </c>
      <c r="D41" s="19"/>
      <c r="E41" s="19">
        <v>40</v>
      </c>
      <c r="F41" s="19">
        <v>40</v>
      </c>
      <c r="G41" s="2"/>
    </row>
    <row r="42" spans="1:7" ht="51" x14ac:dyDescent="0.2">
      <c r="A42" s="7">
        <v>1</v>
      </c>
      <c r="B42" s="16" t="s">
        <v>25</v>
      </c>
      <c r="C42" s="17" t="s">
        <v>26</v>
      </c>
      <c r="D42" s="19">
        <v>0</v>
      </c>
      <c r="E42" s="19">
        <v>1944.2</v>
      </c>
      <c r="F42" s="19">
        <v>359.82</v>
      </c>
    </row>
    <row r="43" spans="1:7" ht="25.5" x14ac:dyDescent="0.2">
      <c r="A43" s="7"/>
      <c r="B43" s="16"/>
      <c r="C43" s="17" t="s">
        <v>86</v>
      </c>
      <c r="D43" s="19">
        <v>0</v>
      </c>
      <c r="E43" s="19">
        <v>1584.38</v>
      </c>
      <c r="F43" s="19">
        <v>0</v>
      </c>
      <c r="G43" s="2"/>
    </row>
    <row r="44" spans="1:7" ht="25.5" x14ac:dyDescent="0.2">
      <c r="A44" s="7"/>
      <c r="B44" s="16"/>
      <c r="C44" s="17" t="s">
        <v>140</v>
      </c>
      <c r="D44" s="19"/>
      <c r="E44" s="19">
        <v>359.82</v>
      </c>
      <c r="F44" s="19">
        <v>359.82</v>
      </c>
      <c r="G44" s="2"/>
    </row>
    <row r="45" spans="1:7" ht="25.5" x14ac:dyDescent="0.2">
      <c r="A45" s="7">
        <v>1</v>
      </c>
      <c r="B45" s="16" t="s">
        <v>27</v>
      </c>
      <c r="C45" s="17" t="s">
        <v>28</v>
      </c>
      <c r="D45" s="19">
        <v>0</v>
      </c>
      <c r="E45" s="19">
        <v>4152.55</v>
      </c>
      <c r="F45" s="19">
        <v>30.972000000000001</v>
      </c>
    </row>
    <row r="46" spans="1:7" ht="36" customHeight="1" x14ac:dyDescent="0.2">
      <c r="A46" s="7"/>
      <c r="B46" s="16"/>
      <c r="C46" s="17" t="s">
        <v>87</v>
      </c>
      <c r="D46" s="19">
        <v>0</v>
      </c>
      <c r="E46" s="19">
        <v>4121.6000000000004</v>
      </c>
      <c r="F46" s="19">
        <v>0</v>
      </c>
    </row>
    <row r="47" spans="1:7" ht="42.75" customHeight="1" x14ac:dyDescent="0.2">
      <c r="A47" s="7"/>
      <c r="B47" s="16"/>
      <c r="C47" s="17" t="s">
        <v>88</v>
      </c>
      <c r="D47" s="19">
        <v>0</v>
      </c>
      <c r="E47" s="19">
        <v>31</v>
      </c>
      <c r="F47" s="19">
        <v>31</v>
      </c>
    </row>
    <row r="48" spans="1:7" ht="38.25" x14ac:dyDescent="0.2">
      <c r="A48" s="7">
        <v>1</v>
      </c>
      <c r="B48" s="16" t="s">
        <v>29</v>
      </c>
      <c r="C48" s="17" t="s">
        <v>30</v>
      </c>
      <c r="D48" s="19">
        <v>0</v>
      </c>
      <c r="E48" s="19">
        <v>4013</v>
      </c>
      <c r="F48" s="19">
        <v>113</v>
      </c>
    </row>
    <row r="49" spans="1:6" s="31" customFormat="1" ht="13.5" customHeight="1" x14ac:dyDescent="0.2">
      <c r="A49" s="27">
        <v>0</v>
      </c>
      <c r="B49" s="28"/>
      <c r="C49" s="25" t="s">
        <v>89</v>
      </c>
      <c r="D49" s="30">
        <v>0</v>
      </c>
      <c r="E49" s="19">
        <v>4013</v>
      </c>
      <c r="F49" s="30">
        <v>113</v>
      </c>
    </row>
    <row r="50" spans="1:6" x14ac:dyDescent="0.2">
      <c r="A50" s="7">
        <v>1</v>
      </c>
      <c r="B50" s="16" t="s">
        <v>31</v>
      </c>
      <c r="C50" s="17" t="s">
        <v>32</v>
      </c>
      <c r="D50" s="19">
        <v>0</v>
      </c>
      <c r="E50" s="19">
        <f>E51+E68</f>
        <v>1790.9225200000001</v>
      </c>
      <c r="F50" s="19">
        <v>1648.42652</v>
      </c>
    </row>
    <row r="51" spans="1:6" ht="25.5" x14ac:dyDescent="0.2">
      <c r="A51" s="7">
        <v>1</v>
      </c>
      <c r="B51" s="16" t="s">
        <v>33</v>
      </c>
      <c r="C51" s="17" t="s">
        <v>34</v>
      </c>
      <c r="D51" s="19">
        <v>0</v>
      </c>
      <c r="E51" s="19">
        <v>852.42251999999996</v>
      </c>
      <c r="F51" s="19">
        <v>852.42251999999996</v>
      </c>
    </row>
    <row r="52" spans="1:6" x14ac:dyDescent="0.2">
      <c r="A52" s="7"/>
      <c r="B52" s="16"/>
      <c r="C52" s="32" t="s">
        <v>90</v>
      </c>
      <c r="D52" s="19">
        <v>0</v>
      </c>
      <c r="E52" s="33">
        <v>9.2675000000000001</v>
      </c>
      <c r="F52" s="34">
        <v>9.2675000000000001</v>
      </c>
    </row>
    <row r="53" spans="1:6" x14ac:dyDescent="0.2">
      <c r="A53" s="7"/>
      <c r="B53" s="16"/>
      <c r="C53" s="35" t="s">
        <v>91</v>
      </c>
      <c r="D53" s="19">
        <v>0</v>
      </c>
      <c r="E53" s="36">
        <v>26.8</v>
      </c>
      <c r="F53" s="36">
        <v>26.8</v>
      </c>
    </row>
    <row r="54" spans="1:6" x14ac:dyDescent="0.2">
      <c r="A54" s="7"/>
      <c r="B54" s="16"/>
      <c r="C54" s="35" t="s">
        <v>92</v>
      </c>
      <c r="D54" s="19">
        <v>0</v>
      </c>
      <c r="E54" s="36">
        <v>332.2</v>
      </c>
      <c r="F54" s="36">
        <v>332.2</v>
      </c>
    </row>
    <row r="55" spans="1:6" x14ac:dyDescent="0.2">
      <c r="A55" s="7"/>
      <c r="B55" s="16"/>
      <c r="C55" s="35" t="s">
        <v>93</v>
      </c>
      <c r="D55" s="19">
        <v>0</v>
      </c>
      <c r="E55" s="36">
        <v>65.52</v>
      </c>
      <c r="F55" s="36">
        <v>65.52</v>
      </c>
    </row>
    <row r="56" spans="1:6" x14ac:dyDescent="0.2">
      <c r="A56" s="7"/>
      <c r="B56" s="16"/>
      <c r="C56" s="35" t="s">
        <v>94</v>
      </c>
      <c r="D56" s="19">
        <v>0</v>
      </c>
      <c r="E56" s="36">
        <v>13.599959999999999</v>
      </c>
      <c r="F56" s="36">
        <v>13.599959999999999</v>
      </c>
    </row>
    <row r="57" spans="1:6" x14ac:dyDescent="0.2">
      <c r="A57" s="7"/>
      <c r="B57" s="16"/>
      <c r="C57" s="35" t="s">
        <v>95</v>
      </c>
      <c r="D57" s="19">
        <v>0</v>
      </c>
      <c r="E57" s="36">
        <v>48.917999999999999</v>
      </c>
      <c r="F57" s="36">
        <v>48.917999999999999</v>
      </c>
    </row>
    <row r="58" spans="1:6" x14ac:dyDescent="0.2">
      <c r="A58" s="7"/>
      <c r="B58" s="16"/>
      <c r="C58" s="35" t="s">
        <v>96</v>
      </c>
      <c r="D58" s="19">
        <v>0</v>
      </c>
      <c r="E58" s="36">
        <v>66.000060000000005</v>
      </c>
      <c r="F58" s="36">
        <v>66.000060000000005</v>
      </c>
    </row>
    <row r="59" spans="1:6" x14ac:dyDescent="0.2">
      <c r="A59" s="7"/>
      <c r="B59" s="16"/>
      <c r="C59" s="35" t="s">
        <v>97</v>
      </c>
      <c r="D59" s="19">
        <v>0</v>
      </c>
      <c r="E59" s="36">
        <v>86.94</v>
      </c>
      <c r="F59" s="36">
        <v>86.94</v>
      </c>
    </row>
    <row r="60" spans="1:6" x14ac:dyDescent="0.2">
      <c r="A60" s="7"/>
      <c r="B60" s="16"/>
      <c r="C60" s="35" t="s">
        <v>98</v>
      </c>
      <c r="D60" s="19">
        <v>0</v>
      </c>
      <c r="E60" s="36">
        <v>17.498999999999999</v>
      </c>
      <c r="F60" s="36">
        <v>17.498999999999999</v>
      </c>
    </row>
    <row r="61" spans="1:6" x14ac:dyDescent="0.2">
      <c r="A61" s="7"/>
      <c r="B61" s="16"/>
      <c r="C61" s="35" t="s">
        <v>99</v>
      </c>
      <c r="D61" s="19">
        <v>0</v>
      </c>
      <c r="E61" s="36">
        <v>57.8</v>
      </c>
      <c r="F61" s="36">
        <v>57.8</v>
      </c>
    </row>
    <row r="62" spans="1:6" x14ac:dyDescent="0.2">
      <c r="A62" s="7"/>
      <c r="B62" s="16"/>
      <c r="C62" s="35" t="s">
        <v>100</v>
      </c>
      <c r="D62" s="19">
        <v>0</v>
      </c>
      <c r="E62" s="36">
        <v>17.38</v>
      </c>
      <c r="F62" s="36">
        <v>17.38</v>
      </c>
    </row>
    <row r="63" spans="1:6" x14ac:dyDescent="0.2">
      <c r="A63" s="7"/>
      <c r="B63" s="16"/>
      <c r="C63" s="35" t="s">
        <v>101</v>
      </c>
      <c r="D63" s="19">
        <v>0</v>
      </c>
      <c r="E63" s="36">
        <v>23.4</v>
      </c>
      <c r="F63" s="36">
        <v>23.4</v>
      </c>
    </row>
    <row r="64" spans="1:6" x14ac:dyDescent="0.2">
      <c r="A64" s="7"/>
      <c r="B64" s="16"/>
      <c r="C64" s="35" t="s">
        <v>102</v>
      </c>
      <c r="D64" s="19">
        <v>0</v>
      </c>
      <c r="E64" s="36">
        <v>7.6</v>
      </c>
      <c r="F64" s="36">
        <v>7.6</v>
      </c>
    </row>
    <row r="65" spans="1:6" x14ac:dyDescent="0.2">
      <c r="A65" s="7"/>
      <c r="B65" s="16"/>
      <c r="C65" s="35" t="s">
        <v>103</v>
      </c>
      <c r="D65" s="19">
        <v>0</v>
      </c>
      <c r="E65" s="36">
        <v>14.7</v>
      </c>
      <c r="F65" s="36">
        <v>14.7</v>
      </c>
    </row>
    <row r="66" spans="1:6" x14ac:dyDescent="0.2">
      <c r="A66" s="7"/>
      <c r="B66" s="16"/>
      <c r="C66" s="35" t="s">
        <v>104</v>
      </c>
      <c r="D66" s="19">
        <v>0</v>
      </c>
      <c r="E66" s="36">
        <v>28.8</v>
      </c>
      <c r="F66" s="36">
        <v>28.8</v>
      </c>
    </row>
    <row r="67" spans="1:6" x14ac:dyDescent="0.2">
      <c r="A67" s="7"/>
      <c r="B67" s="16"/>
      <c r="C67" s="35" t="s">
        <v>141</v>
      </c>
      <c r="D67" s="19">
        <v>0</v>
      </c>
      <c r="E67" s="36">
        <v>36</v>
      </c>
      <c r="F67" s="36">
        <v>36</v>
      </c>
    </row>
    <row r="68" spans="1:6" ht="25.5" x14ac:dyDescent="0.2">
      <c r="A68" s="7">
        <v>1</v>
      </c>
      <c r="B68" s="16" t="s">
        <v>35</v>
      </c>
      <c r="C68" s="17" t="s">
        <v>36</v>
      </c>
      <c r="D68" s="19">
        <v>0</v>
      </c>
      <c r="E68" s="19">
        <f>E69+E70+E71+E72+E73</f>
        <v>938.5</v>
      </c>
      <c r="F68" s="19">
        <v>796.00400000000002</v>
      </c>
    </row>
    <row r="69" spans="1:6" ht="25.5" x14ac:dyDescent="0.2">
      <c r="A69" s="38"/>
      <c r="B69" s="16"/>
      <c r="C69" s="17" t="s">
        <v>105</v>
      </c>
      <c r="D69" s="19">
        <v>0</v>
      </c>
      <c r="E69" s="19">
        <v>50.5</v>
      </c>
      <c r="F69" s="19">
        <v>50.5</v>
      </c>
    </row>
    <row r="70" spans="1:6" ht="38.25" x14ac:dyDescent="0.2">
      <c r="B70" s="16"/>
      <c r="C70" s="39" t="s">
        <v>106</v>
      </c>
      <c r="D70" s="40">
        <v>0</v>
      </c>
      <c r="E70" s="40">
        <v>72.8</v>
      </c>
      <c r="F70" s="23">
        <v>0</v>
      </c>
    </row>
    <row r="71" spans="1:6" ht="38.25" x14ac:dyDescent="0.2">
      <c r="B71" s="32"/>
      <c r="C71" s="17" t="s">
        <v>107</v>
      </c>
      <c r="D71" s="19">
        <v>0</v>
      </c>
      <c r="E71" s="19">
        <v>63.2</v>
      </c>
      <c r="F71" s="23">
        <v>0</v>
      </c>
    </row>
    <row r="72" spans="1:6" x14ac:dyDescent="0.2">
      <c r="B72" s="32"/>
      <c r="C72" s="17" t="s">
        <v>108</v>
      </c>
      <c r="D72" s="19">
        <v>0</v>
      </c>
      <c r="E72" s="19">
        <v>302</v>
      </c>
      <c r="F72" s="23">
        <v>295.5</v>
      </c>
    </row>
    <row r="73" spans="1:6" ht="24.75" customHeight="1" x14ac:dyDescent="0.2">
      <c r="B73" s="32"/>
      <c r="C73" s="17" t="s">
        <v>109</v>
      </c>
      <c r="D73" s="19">
        <v>0</v>
      </c>
      <c r="E73" s="19">
        <v>450</v>
      </c>
      <c r="F73" s="23">
        <v>450</v>
      </c>
    </row>
    <row r="74" spans="1:6" x14ac:dyDescent="0.2">
      <c r="A74" s="7">
        <v>1</v>
      </c>
      <c r="B74" s="16" t="s">
        <v>37</v>
      </c>
      <c r="C74" s="17" t="s">
        <v>38</v>
      </c>
      <c r="D74" s="19">
        <v>0</v>
      </c>
      <c r="E74" s="19">
        <f>E75+E78+E80+E85</f>
        <v>230.53243999999998</v>
      </c>
      <c r="F74" s="19">
        <v>213.26844</v>
      </c>
    </row>
    <row r="75" spans="1:6" x14ac:dyDescent="0.2">
      <c r="A75" s="7">
        <v>1</v>
      </c>
      <c r="B75" s="16" t="s">
        <v>39</v>
      </c>
      <c r="C75" s="17" t="s">
        <v>40</v>
      </c>
      <c r="D75" s="19">
        <v>0</v>
      </c>
      <c r="E75" s="19">
        <v>51.4863</v>
      </c>
      <c r="F75" s="19">
        <v>51.4863</v>
      </c>
    </row>
    <row r="76" spans="1:6" x14ac:dyDescent="0.2">
      <c r="A76" s="7">
        <v>0</v>
      </c>
      <c r="B76" s="16"/>
      <c r="C76" s="17" t="s">
        <v>110</v>
      </c>
      <c r="D76" s="19">
        <v>0</v>
      </c>
      <c r="E76" s="19">
        <v>48.96</v>
      </c>
      <c r="F76" s="19">
        <v>48.96</v>
      </c>
    </row>
    <row r="77" spans="1:6" x14ac:dyDescent="0.2">
      <c r="A77" s="7"/>
      <c r="B77" s="16"/>
      <c r="C77" s="17" t="s">
        <v>111</v>
      </c>
      <c r="D77" s="19">
        <v>0</v>
      </c>
      <c r="E77" s="19">
        <v>2.5263</v>
      </c>
      <c r="F77" s="19">
        <v>2.5263</v>
      </c>
    </row>
    <row r="78" spans="1:6" x14ac:dyDescent="0.2">
      <c r="A78" s="7">
        <v>1</v>
      </c>
      <c r="B78" s="16" t="s">
        <v>41</v>
      </c>
      <c r="C78" s="17" t="s">
        <v>42</v>
      </c>
      <c r="D78" s="19">
        <v>0</v>
      </c>
      <c r="E78" s="19">
        <v>21.020659999999999</v>
      </c>
      <c r="F78" s="19">
        <v>21.020659999999999</v>
      </c>
    </row>
    <row r="79" spans="1:6" s="8" customFormat="1" x14ac:dyDescent="0.2">
      <c r="A79" s="20"/>
      <c r="B79" s="21"/>
      <c r="C79" s="18" t="s">
        <v>111</v>
      </c>
      <c r="D79" s="23">
        <v>0</v>
      </c>
      <c r="E79" s="23">
        <v>21.02</v>
      </c>
      <c r="F79" s="23">
        <v>21.02</v>
      </c>
    </row>
    <row r="80" spans="1:6" x14ac:dyDescent="0.2">
      <c r="A80" s="7">
        <v>1</v>
      </c>
      <c r="B80" s="16" t="s">
        <v>43</v>
      </c>
      <c r="C80" s="17" t="s">
        <v>44</v>
      </c>
      <c r="D80" s="19">
        <v>0</v>
      </c>
      <c r="E80" s="19">
        <f>E81+E82+E83+E84</f>
        <v>128.52547999999999</v>
      </c>
      <c r="F80" s="19">
        <v>111.26148000000001</v>
      </c>
    </row>
    <row r="81" spans="1:6" x14ac:dyDescent="0.2">
      <c r="A81" s="7"/>
      <c r="B81" s="16"/>
      <c r="C81" s="17" t="s">
        <v>112</v>
      </c>
      <c r="D81" s="19">
        <v>0</v>
      </c>
      <c r="E81" s="19">
        <v>45.6</v>
      </c>
      <c r="F81" s="19">
        <v>45.6</v>
      </c>
    </row>
    <row r="82" spans="1:6" s="45" customFormat="1" x14ac:dyDescent="0.2">
      <c r="A82" s="41"/>
      <c r="B82" s="42"/>
      <c r="C82" s="43" t="s">
        <v>113</v>
      </c>
      <c r="D82" s="44">
        <v>0</v>
      </c>
      <c r="E82" s="44">
        <v>17.2</v>
      </c>
      <c r="F82" s="44">
        <v>0</v>
      </c>
    </row>
    <row r="83" spans="1:6" ht="25.5" x14ac:dyDescent="0.2">
      <c r="A83" s="7"/>
      <c r="B83" s="16"/>
      <c r="C83" s="17" t="s">
        <v>114</v>
      </c>
      <c r="D83" s="19">
        <v>0</v>
      </c>
      <c r="E83" s="19">
        <v>60</v>
      </c>
      <c r="F83" s="19">
        <v>59.936</v>
      </c>
    </row>
    <row r="84" spans="1:6" ht="25.5" x14ac:dyDescent="0.2">
      <c r="A84" s="7"/>
      <c r="B84" s="16"/>
      <c r="C84" s="17" t="s">
        <v>115</v>
      </c>
      <c r="D84" s="19">
        <v>0</v>
      </c>
      <c r="E84" s="19">
        <v>5.7254800000000001</v>
      </c>
      <c r="F84" s="19">
        <v>5.7254800000000001</v>
      </c>
    </row>
    <row r="85" spans="1:6" ht="25.5" x14ac:dyDescent="0.2">
      <c r="A85" s="7">
        <v>1</v>
      </c>
      <c r="B85" s="16" t="s">
        <v>45</v>
      </c>
      <c r="C85" s="17" t="s">
        <v>46</v>
      </c>
      <c r="D85" s="19">
        <v>0</v>
      </c>
      <c r="E85" s="19">
        <v>29.5</v>
      </c>
      <c r="F85" s="19">
        <v>29.5</v>
      </c>
    </row>
    <row r="86" spans="1:6" x14ac:dyDescent="0.2">
      <c r="A86" s="7"/>
      <c r="B86" s="16"/>
      <c r="C86" s="17" t="s">
        <v>116</v>
      </c>
      <c r="D86" s="19">
        <v>0</v>
      </c>
      <c r="E86" s="19">
        <v>29.5</v>
      </c>
      <c r="F86" s="19">
        <v>29.5</v>
      </c>
    </row>
    <row r="87" spans="1:6" x14ac:dyDescent="0.2">
      <c r="A87" s="7">
        <v>1</v>
      </c>
      <c r="B87" s="16" t="s">
        <v>47</v>
      </c>
      <c r="C87" s="17" t="s">
        <v>48</v>
      </c>
      <c r="D87" s="19">
        <v>0</v>
      </c>
      <c r="E87" s="19">
        <f>E88+E90+E94+E98+E105</f>
        <v>13736.300000000001</v>
      </c>
      <c r="F87" s="19">
        <v>1927.0980299999999</v>
      </c>
    </row>
    <row r="88" spans="1:6" x14ac:dyDescent="0.2">
      <c r="A88" s="7">
        <v>1</v>
      </c>
      <c r="B88" s="16" t="s">
        <v>49</v>
      </c>
      <c r="C88" s="17" t="s">
        <v>50</v>
      </c>
      <c r="D88" s="19">
        <v>0</v>
      </c>
      <c r="E88" s="19">
        <v>130</v>
      </c>
      <c r="F88" s="19">
        <v>130</v>
      </c>
    </row>
    <row r="89" spans="1:6" ht="47.25" customHeight="1" x14ac:dyDescent="0.2">
      <c r="A89" s="7"/>
      <c r="B89" s="16"/>
      <c r="C89" s="17" t="s">
        <v>117</v>
      </c>
      <c r="D89" s="19">
        <v>0</v>
      </c>
      <c r="E89" s="19">
        <v>130</v>
      </c>
      <c r="F89" s="19">
        <v>130</v>
      </c>
    </row>
    <row r="90" spans="1:6" ht="25.5" x14ac:dyDescent="0.2">
      <c r="A90" s="7">
        <v>1</v>
      </c>
      <c r="B90" s="16" t="s">
        <v>51</v>
      </c>
      <c r="C90" s="17" t="s">
        <v>52</v>
      </c>
      <c r="D90" s="19">
        <v>0</v>
      </c>
      <c r="E90" s="19">
        <v>5313.6</v>
      </c>
      <c r="F90" s="19">
        <v>1349.00468</v>
      </c>
    </row>
    <row r="91" spans="1:6" s="31" customFormat="1" ht="13.5" customHeight="1" x14ac:dyDescent="0.2">
      <c r="A91" s="27"/>
      <c r="B91" s="28"/>
      <c r="C91" s="25" t="s">
        <v>118</v>
      </c>
      <c r="D91" s="30">
        <v>0</v>
      </c>
      <c r="E91" s="30">
        <v>1780</v>
      </c>
      <c r="F91" s="30">
        <v>802.6</v>
      </c>
    </row>
    <row r="92" spans="1:6" s="31" customFormat="1" ht="44.25" customHeight="1" x14ac:dyDescent="0.2">
      <c r="A92" s="27"/>
      <c r="B92" s="28"/>
      <c r="C92" s="25" t="s">
        <v>119</v>
      </c>
      <c r="D92" s="30">
        <v>0</v>
      </c>
      <c r="E92" s="30">
        <v>172.4</v>
      </c>
      <c r="F92" s="30">
        <v>169.4</v>
      </c>
    </row>
    <row r="93" spans="1:6" s="31" customFormat="1" ht="51" customHeight="1" x14ac:dyDescent="0.2">
      <c r="A93" s="27"/>
      <c r="B93" s="28"/>
      <c r="C93" s="25" t="s">
        <v>120</v>
      </c>
      <c r="D93" s="30">
        <v>0</v>
      </c>
      <c r="E93" s="30">
        <v>3361.2</v>
      </c>
      <c r="F93" s="30">
        <v>377</v>
      </c>
    </row>
    <row r="94" spans="1:6" x14ac:dyDescent="0.2">
      <c r="A94" s="7">
        <v>1</v>
      </c>
      <c r="B94" s="16" t="s">
        <v>53</v>
      </c>
      <c r="C94" s="17" t="s">
        <v>54</v>
      </c>
      <c r="D94" s="19">
        <v>0</v>
      </c>
      <c r="E94" s="19">
        <v>5412</v>
      </c>
      <c r="F94" s="19">
        <v>135.84800000000001</v>
      </c>
    </row>
    <row r="95" spans="1:6" s="31" customFormat="1" ht="41.25" customHeight="1" x14ac:dyDescent="0.2">
      <c r="A95" s="27"/>
      <c r="B95" s="28"/>
      <c r="C95" s="25" t="s">
        <v>121</v>
      </c>
      <c r="D95" s="30">
        <v>0</v>
      </c>
      <c r="E95" s="30">
        <v>99</v>
      </c>
      <c r="F95" s="30">
        <v>91.8</v>
      </c>
    </row>
    <row r="96" spans="1:6" s="31" customFormat="1" ht="42.75" customHeight="1" x14ac:dyDescent="0.2">
      <c r="A96" s="27"/>
      <c r="B96" s="28"/>
      <c r="C96" s="25" t="s">
        <v>122</v>
      </c>
      <c r="D96" s="30">
        <v>0</v>
      </c>
      <c r="E96" s="30">
        <v>50</v>
      </c>
      <c r="F96" s="30">
        <v>44</v>
      </c>
    </row>
    <row r="97" spans="1:6" s="31" customFormat="1" ht="32.25" customHeight="1" x14ac:dyDescent="0.2">
      <c r="A97" s="27"/>
      <c r="B97" s="28"/>
      <c r="C97" s="25" t="s">
        <v>123</v>
      </c>
      <c r="D97" s="30">
        <v>0</v>
      </c>
      <c r="E97" s="30">
        <v>5263</v>
      </c>
      <c r="F97" s="30">
        <v>0</v>
      </c>
    </row>
    <row r="98" spans="1:6" x14ac:dyDescent="0.2">
      <c r="A98" s="7">
        <v>1</v>
      </c>
      <c r="B98" s="16" t="s">
        <v>55</v>
      </c>
      <c r="C98" s="17" t="s">
        <v>56</v>
      </c>
      <c r="D98" s="19">
        <v>0</v>
      </c>
      <c r="E98" s="19">
        <v>1047</v>
      </c>
      <c r="F98" s="19">
        <v>206</v>
      </c>
    </row>
    <row r="99" spans="1:6" s="31" customFormat="1" ht="41.25" customHeight="1" x14ac:dyDescent="0.2">
      <c r="A99" s="27"/>
      <c r="B99" s="28"/>
      <c r="C99" s="25" t="s">
        <v>124</v>
      </c>
      <c r="D99" s="30">
        <v>0</v>
      </c>
      <c r="E99" s="30">
        <v>14.6</v>
      </c>
      <c r="F99" s="30">
        <v>14.6</v>
      </c>
    </row>
    <row r="100" spans="1:6" s="31" customFormat="1" ht="47.25" customHeight="1" x14ac:dyDescent="0.2">
      <c r="A100" s="27"/>
      <c r="B100" s="28"/>
      <c r="C100" s="25" t="s">
        <v>125</v>
      </c>
      <c r="D100" s="30">
        <v>0</v>
      </c>
      <c r="E100" s="30">
        <v>10.4</v>
      </c>
      <c r="F100" s="30">
        <v>10.4</v>
      </c>
    </row>
    <row r="101" spans="1:6" s="31" customFormat="1" ht="41.25" customHeight="1" x14ac:dyDescent="0.2">
      <c r="A101" s="27"/>
      <c r="B101" s="28"/>
      <c r="C101" s="25" t="s">
        <v>126</v>
      </c>
      <c r="D101" s="30">
        <v>0</v>
      </c>
      <c r="E101" s="30">
        <v>190</v>
      </c>
      <c r="F101" s="30">
        <v>0</v>
      </c>
    </row>
    <row r="102" spans="1:6" s="31" customFormat="1" ht="30.75" customHeight="1" x14ac:dyDescent="0.2">
      <c r="A102" s="27"/>
      <c r="B102" s="28"/>
      <c r="C102" s="25" t="s">
        <v>127</v>
      </c>
      <c r="D102" s="30">
        <v>0</v>
      </c>
      <c r="E102" s="30">
        <v>650</v>
      </c>
      <c r="F102" s="30">
        <v>0</v>
      </c>
    </row>
    <row r="103" spans="1:6" s="31" customFormat="1" ht="14.25" customHeight="1" x14ac:dyDescent="0.2">
      <c r="A103" s="27"/>
      <c r="B103" s="28"/>
      <c r="C103" s="25" t="s">
        <v>128</v>
      </c>
      <c r="D103" s="30">
        <v>0</v>
      </c>
      <c r="E103" s="30">
        <v>90</v>
      </c>
      <c r="F103" s="30">
        <v>90</v>
      </c>
    </row>
    <row r="104" spans="1:6" s="31" customFormat="1" ht="27" customHeight="1" x14ac:dyDescent="0.2">
      <c r="A104" s="27"/>
      <c r="B104" s="28"/>
      <c r="C104" s="25" t="s">
        <v>139</v>
      </c>
      <c r="D104" s="30">
        <v>0</v>
      </c>
      <c r="E104" s="30">
        <v>92</v>
      </c>
      <c r="F104" s="30">
        <v>91</v>
      </c>
    </row>
    <row r="105" spans="1:6" ht="25.5" x14ac:dyDescent="0.2">
      <c r="A105" s="7">
        <v>1</v>
      </c>
      <c r="B105" s="16" t="s">
        <v>57</v>
      </c>
      <c r="C105" s="17" t="s">
        <v>58</v>
      </c>
      <c r="D105" s="19">
        <v>0</v>
      </c>
      <c r="E105" s="19">
        <v>1833.7</v>
      </c>
      <c r="F105" s="19">
        <v>106.24535</v>
      </c>
    </row>
    <row r="106" spans="1:6" s="31" customFormat="1" ht="45" customHeight="1" x14ac:dyDescent="0.2">
      <c r="A106" s="27"/>
      <c r="B106" s="28"/>
      <c r="C106" s="25" t="s">
        <v>129</v>
      </c>
      <c r="D106" s="30">
        <v>0</v>
      </c>
      <c r="E106" s="30">
        <v>1636.5</v>
      </c>
      <c r="F106" s="30">
        <v>15</v>
      </c>
    </row>
    <row r="107" spans="1:6" s="31" customFormat="1" ht="32.25" customHeight="1" x14ac:dyDescent="0.2">
      <c r="A107" s="27"/>
      <c r="B107" s="28"/>
      <c r="C107" s="25" t="s">
        <v>130</v>
      </c>
      <c r="D107" s="30">
        <v>0</v>
      </c>
      <c r="E107" s="30">
        <v>114</v>
      </c>
      <c r="F107" s="30">
        <v>91.2</v>
      </c>
    </row>
    <row r="108" spans="1:6" s="31" customFormat="1" ht="50.25" customHeight="1" x14ac:dyDescent="0.2">
      <c r="A108" s="27"/>
      <c r="B108" s="28"/>
      <c r="C108" s="25" t="s">
        <v>138</v>
      </c>
      <c r="D108" s="30">
        <v>0</v>
      </c>
      <c r="E108" s="30">
        <v>83.2</v>
      </c>
      <c r="F108" s="30">
        <v>0</v>
      </c>
    </row>
    <row r="109" spans="1:6" x14ac:dyDescent="0.2">
      <c r="A109" s="7">
        <v>1</v>
      </c>
      <c r="B109" s="16" t="s">
        <v>59</v>
      </c>
      <c r="C109" s="17" t="s">
        <v>60</v>
      </c>
      <c r="D109" s="19">
        <v>0</v>
      </c>
      <c r="E109" s="19">
        <v>3913.855</v>
      </c>
      <c r="F109" s="19">
        <v>2430.3000000000002</v>
      </c>
    </row>
    <row r="110" spans="1:6" x14ac:dyDescent="0.2">
      <c r="A110" s="7">
        <v>1</v>
      </c>
      <c r="B110" s="16" t="s">
        <v>61</v>
      </c>
      <c r="C110" s="17" t="s">
        <v>62</v>
      </c>
      <c r="D110" s="19">
        <v>0</v>
      </c>
      <c r="E110" s="19">
        <v>3913.855</v>
      </c>
      <c r="F110" s="19">
        <v>2430.3000000000002</v>
      </c>
    </row>
    <row r="111" spans="1:6" s="31" customFormat="1" ht="14.25" customHeight="1" x14ac:dyDescent="0.2">
      <c r="A111" s="27"/>
      <c r="B111" s="28"/>
      <c r="C111" s="25" t="s">
        <v>131</v>
      </c>
      <c r="D111" s="30">
        <v>0</v>
      </c>
      <c r="E111" s="30">
        <v>3913.855</v>
      </c>
      <c r="F111" s="19">
        <v>2430.3000000000002</v>
      </c>
    </row>
    <row r="112" spans="1:6" x14ac:dyDescent="0.2">
      <c r="A112" s="7">
        <v>1</v>
      </c>
      <c r="B112" s="16" t="s">
        <v>63</v>
      </c>
      <c r="C112" s="17" t="s">
        <v>64</v>
      </c>
      <c r="D112" s="19">
        <v>0</v>
      </c>
      <c r="E112" s="19">
        <f>E109+E87+E74+E50+E27+E5</f>
        <v>47358.301960000004</v>
      </c>
      <c r="F112" s="19">
        <v>17557.011989999999</v>
      </c>
    </row>
    <row r="114" spans="2:6" x14ac:dyDescent="0.2">
      <c r="B114" s="6"/>
      <c r="C114" s="4"/>
      <c r="D114" s="2"/>
      <c r="E114" s="2"/>
      <c r="F114" s="2"/>
    </row>
    <row r="122" spans="2:6" hidden="1" x14ac:dyDescent="0.2"/>
  </sheetData>
  <mergeCells count="1">
    <mergeCell ref="B2:F2"/>
  </mergeCells>
  <conditionalFormatting sqref="B5:B69 B74:B112">
    <cfRule type="expression" dxfId="98" priority="179" stopIfTrue="1">
      <formula>A5=1</formula>
    </cfRule>
    <cfRule type="expression" dxfId="97" priority="180" stopIfTrue="1">
      <formula>A5=2</formula>
    </cfRule>
    <cfRule type="expression" dxfId="96" priority="181" stopIfTrue="1">
      <formula>A5=3</formula>
    </cfRule>
  </conditionalFormatting>
  <conditionalFormatting sqref="B114:B123">
    <cfRule type="expression" dxfId="95" priority="376" stopIfTrue="1">
      <formula>A114=3</formula>
    </cfRule>
    <cfRule type="expression" dxfId="94" priority="375" stopIfTrue="1">
      <formula>A114=2</formula>
    </cfRule>
    <cfRule type="expression" dxfId="93" priority="374" stopIfTrue="1">
      <formula>A114=1</formula>
    </cfRule>
  </conditionalFormatting>
  <conditionalFormatting sqref="B70:E70">
    <cfRule type="expression" dxfId="92" priority="175" stopIfTrue="1">
      <formula>#REF!=1</formula>
    </cfRule>
    <cfRule type="expression" dxfId="91" priority="176" stopIfTrue="1">
      <formula>#REF!=2</formula>
    </cfRule>
    <cfRule type="expression" dxfId="90" priority="177" stopIfTrue="1">
      <formula>#REF!=3</formula>
    </cfRule>
  </conditionalFormatting>
  <conditionalFormatting sqref="C5:C11 C74:C112">
    <cfRule type="expression" dxfId="89" priority="352" stopIfTrue="1">
      <formula>A5=3</formula>
    </cfRule>
    <cfRule type="expression" dxfId="88" priority="351" stopIfTrue="1">
      <formula>A5=2</formula>
    </cfRule>
    <cfRule type="expression" dxfId="87" priority="350" stopIfTrue="1">
      <formula>A5=1</formula>
    </cfRule>
  </conditionalFormatting>
  <conditionalFormatting sqref="C16:C22 C24:C30">
    <cfRule type="expression" dxfId="86" priority="297" stopIfTrue="1">
      <formula>A16=2</formula>
    </cfRule>
    <cfRule type="expression" dxfId="85" priority="298" stopIfTrue="1">
      <formula>A16=3</formula>
    </cfRule>
  </conditionalFormatting>
  <conditionalFormatting sqref="C16:C30">
    <cfRule type="expression" dxfId="84" priority="203" stopIfTrue="1">
      <formula>A16=1</formula>
    </cfRule>
  </conditionalFormatting>
  <conditionalFormatting sqref="C31:C33">
    <cfRule type="expression" dxfId="83" priority="16" stopIfTrue="1">
      <formula>A29=1</formula>
    </cfRule>
    <cfRule type="expression" dxfId="82" priority="17" stopIfTrue="1">
      <formula>A29=2</formula>
    </cfRule>
    <cfRule type="expression" dxfId="81" priority="18" stopIfTrue="1">
      <formula>A29=3</formula>
    </cfRule>
  </conditionalFormatting>
  <conditionalFormatting sqref="C34:C51">
    <cfRule type="expression" dxfId="80" priority="14" stopIfTrue="1">
      <formula>A34=2</formula>
    </cfRule>
    <cfRule type="expression" dxfId="79" priority="13" stopIfTrue="1">
      <formula>A34=1</formula>
    </cfRule>
    <cfRule type="expression" dxfId="78" priority="15" stopIfTrue="1">
      <formula>A34=3</formula>
    </cfRule>
  </conditionalFormatting>
  <conditionalFormatting sqref="C68:C69">
    <cfRule type="expression" dxfId="77" priority="187" stopIfTrue="1">
      <formula>A68=1</formula>
    </cfRule>
    <cfRule type="expression" dxfId="76" priority="189" stopIfTrue="1">
      <formula>A68=3</formula>
    </cfRule>
    <cfRule type="expression" dxfId="75" priority="188" stopIfTrue="1">
      <formula>A68=2</formula>
    </cfRule>
  </conditionalFormatting>
  <conditionalFormatting sqref="C114:C123">
    <cfRule type="expression" dxfId="74" priority="379" stopIfTrue="1">
      <formula>A114=3</formula>
    </cfRule>
    <cfRule type="expression" dxfId="73" priority="377" stopIfTrue="1">
      <formula>A114=1</formula>
    </cfRule>
    <cfRule type="expression" dxfId="72" priority="378" stopIfTrue="1">
      <formula>A114=2</formula>
    </cfRule>
  </conditionalFormatting>
  <conditionalFormatting sqref="D5:D22 D27:D69">
    <cfRule type="expression" dxfId="71" priority="296" stopIfTrue="1">
      <formula>A5=3</formula>
    </cfRule>
    <cfRule type="expression" dxfId="70" priority="295" stopIfTrue="1">
      <formula>A5=2</formula>
    </cfRule>
  </conditionalFormatting>
  <conditionalFormatting sqref="D5:D69">
    <cfRule type="expression" dxfId="69" priority="178" stopIfTrue="1">
      <formula>A5=1</formula>
    </cfRule>
  </conditionalFormatting>
  <conditionalFormatting sqref="D74:D112">
    <cfRule type="expression" dxfId="68" priority="23" stopIfTrue="1">
      <formula>A74=2</formula>
    </cfRule>
    <cfRule type="expression" dxfId="67" priority="24" stopIfTrue="1">
      <formula>A74=3</formula>
    </cfRule>
    <cfRule type="expression" dxfId="66" priority="22" stopIfTrue="1">
      <formula>A74=1</formula>
    </cfRule>
  </conditionalFormatting>
  <conditionalFormatting sqref="D114:D123">
    <cfRule type="expression" dxfId="65" priority="381" stopIfTrue="1">
      <formula>A114=2</formula>
    </cfRule>
    <cfRule type="expression" dxfId="64" priority="380" stopIfTrue="1">
      <formula>A114=1</formula>
    </cfRule>
    <cfRule type="expression" dxfId="63" priority="382" stopIfTrue="1">
      <formula>A114=3</formula>
    </cfRule>
  </conditionalFormatting>
  <conditionalFormatting sqref="D23:E26">
    <cfRule type="expression" dxfId="62" priority="285" stopIfTrue="1">
      <formula>A23=2</formula>
    </cfRule>
    <cfRule type="expression" dxfId="61" priority="286" stopIfTrue="1">
      <formula>A23=3</formula>
    </cfRule>
  </conditionalFormatting>
  <conditionalFormatting sqref="E5:E8 E16:E22 E27:E30 E39:E51 E68 E74:E75 E83:E112">
    <cfRule type="expression" dxfId="60" priority="370" stopIfTrue="1">
      <formula>A5=3</formula>
    </cfRule>
    <cfRule type="expression" dxfId="59" priority="369" stopIfTrue="1">
      <formula>A5=2</formula>
    </cfRule>
    <cfRule type="expression" dxfId="58" priority="368" stopIfTrue="1">
      <formula>A5=1</formula>
    </cfRule>
  </conditionalFormatting>
  <conditionalFormatting sqref="E9">
    <cfRule type="expression" dxfId="57" priority="353" stopIfTrue="1">
      <formula>XFA9=1</formula>
    </cfRule>
    <cfRule type="expression" dxfId="56" priority="355" stopIfTrue="1">
      <formula>XFA9=3</formula>
    </cfRule>
    <cfRule type="expression" dxfId="55" priority="354" stopIfTrue="1">
      <formula>XFA9=2</formula>
    </cfRule>
  </conditionalFormatting>
  <conditionalFormatting sqref="E10:E11">
    <cfRule type="expression" dxfId="54" priority="19" stopIfTrue="1">
      <formula>A10=1</formula>
    </cfRule>
    <cfRule type="expression" dxfId="53" priority="20" stopIfTrue="1">
      <formula>A10=2</formula>
    </cfRule>
    <cfRule type="expression" dxfId="52" priority="21" stopIfTrue="1">
      <formula>A10=3</formula>
    </cfRule>
  </conditionalFormatting>
  <conditionalFormatting sqref="E23:E26">
    <cfRule type="expression" dxfId="51" priority="284" stopIfTrue="1">
      <formula>B23=1</formula>
    </cfRule>
  </conditionalFormatting>
  <conditionalFormatting sqref="E34 F78:F112">
    <cfRule type="expression" dxfId="50" priority="8" stopIfTrue="1">
      <formula>XFD34=2</formula>
    </cfRule>
    <cfRule type="expression" dxfId="49" priority="7" stopIfTrue="1">
      <formula>XFD34=1</formula>
    </cfRule>
    <cfRule type="expression" dxfId="48" priority="9" stopIfTrue="1">
      <formula>XFD34=3</formula>
    </cfRule>
  </conditionalFormatting>
  <conditionalFormatting sqref="E35:E36">
    <cfRule type="expression" dxfId="47" priority="269" stopIfTrue="1">
      <formula>A35=1</formula>
    </cfRule>
    <cfRule type="expression" dxfId="46" priority="270" stopIfTrue="1">
      <formula>A35=2</formula>
    </cfRule>
    <cfRule type="expression" dxfId="45" priority="271" stopIfTrue="1">
      <formula>A35=3</formula>
    </cfRule>
  </conditionalFormatting>
  <conditionalFormatting sqref="E37:E38">
    <cfRule type="expression" dxfId="44" priority="266" stopIfTrue="1">
      <formula>XFA37=1</formula>
    </cfRule>
    <cfRule type="expression" dxfId="43" priority="267" stopIfTrue="1">
      <formula>XFA37=2</formula>
    </cfRule>
    <cfRule type="expression" dxfId="42" priority="268" stopIfTrue="1">
      <formula>XFA37=3</formula>
    </cfRule>
  </conditionalFormatting>
  <conditionalFormatting sqref="E69">
    <cfRule type="expression" dxfId="41" priority="183" stopIfTrue="1">
      <formula>XFB69=2</formula>
    </cfRule>
    <cfRule type="expression" dxfId="40" priority="184" stopIfTrue="1">
      <formula>XFB69=3</formula>
    </cfRule>
    <cfRule type="expression" dxfId="39" priority="182" stopIfTrue="1">
      <formula>XFB69=1</formula>
    </cfRule>
  </conditionalFormatting>
  <conditionalFormatting sqref="E78:E80">
    <cfRule type="expression" dxfId="38" priority="149" stopIfTrue="1">
      <formula>A78=2</formula>
    </cfRule>
    <cfRule type="expression" dxfId="37" priority="150" stopIfTrue="1">
      <formula>A78=3</formula>
    </cfRule>
    <cfRule type="expression" dxfId="36" priority="148" stopIfTrue="1">
      <formula>A78=1</formula>
    </cfRule>
  </conditionalFormatting>
  <conditionalFormatting sqref="E81:E82">
    <cfRule type="expression" dxfId="35" priority="132" stopIfTrue="1">
      <formula>XFB81=3</formula>
    </cfRule>
    <cfRule type="expression" dxfId="34" priority="130" stopIfTrue="1">
      <formula>XFB81=1</formula>
    </cfRule>
    <cfRule type="expression" dxfId="33" priority="131" stopIfTrue="1">
      <formula>XFB81=2</formula>
    </cfRule>
  </conditionalFormatting>
  <conditionalFormatting sqref="E114:E123">
    <cfRule type="expression" dxfId="32" priority="383" stopIfTrue="1">
      <formula>A114=1</formula>
    </cfRule>
    <cfRule type="expression" dxfId="31" priority="384" stopIfTrue="1">
      <formula>A114=2</formula>
    </cfRule>
    <cfRule type="expression" dxfId="30" priority="385" stopIfTrue="1">
      <formula>A114=3</formula>
    </cfRule>
  </conditionalFormatting>
  <conditionalFormatting sqref="E31:F33">
    <cfRule type="expression" dxfId="29" priority="6" stopIfTrue="1">
      <formula>A29=3</formula>
    </cfRule>
    <cfRule type="expression" dxfId="28" priority="5" stopIfTrue="1">
      <formula>A29=2</formula>
    </cfRule>
    <cfRule type="expression" dxfId="27" priority="4" stopIfTrue="1">
      <formula>A29=1</formula>
    </cfRule>
  </conditionalFormatting>
  <conditionalFormatting sqref="E76:F77">
    <cfRule type="expression" dxfId="26" priority="164" stopIfTrue="1">
      <formula>XFD76=2</formula>
    </cfRule>
    <cfRule type="expression" dxfId="25" priority="163" stopIfTrue="1">
      <formula>XFD76=1</formula>
    </cfRule>
    <cfRule type="expression" dxfId="24" priority="165" stopIfTrue="1">
      <formula>XFD76=3</formula>
    </cfRule>
  </conditionalFormatting>
  <conditionalFormatting sqref="F5:F12 F16:F30">
    <cfRule type="expression" dxfId="23" priority="339" stopIfTrue="1">
      <formula>A5=2</formula>
    </cfRule>
    <cfRule type="expression" dxfId="22" priority="338" stopIfTrue="1">
      <formula>A5=1</formula>
    </cfRule>
    <cfRule type="expression" dxfId="21" priority="340" stopIfTrue="1">
      <formula>A5=3</formula>
    </cfRule>
  </conditionalFormatting>
  <conditionalFormatting sqref="F34:F51">
    <cfRule type="expression" dxfId="20" priority="2" stopIfTrue="1">
      <formula>A34=2</formula>
    </cfRule>
    <cfRule type="expression" dxfId="19" priority="1" stopIfTrue="1">
      <formula>A34=1</formula>
    </cfRule>
    <cfRule type="expression" dxfId="18" priority="3" stopIfTrue="1">
      <formula>A34=3</formula>
    </cfRule>
  </conditionalFormatting>
  <conditionalFormatting sqref="F68:F75">
    <cfRule type="expression" dxfId="17" priority="172" stopIfTrue="1">
      <formula>A68=1</formula>
    </cfRule>
    <cfRule type="expression" dxfId="16" priority="173" stopIfTrue="1">
      <formula>A68=2</formula>
    </cfRule>
    <cfRule type="expression" dxfId="15" priority="174" stopIfTrue="1">
      <formula>A68=3</formula>
    </cfRule>
  </conditionalFormatting>
  <conditionalFormatting sqref="F114:F123">
    <cfRule type="expression" dxfId="14" priority="395" stopIfTrue="1">
      <formula>A114=1</formula>
    </cfRule>
    <cfRule type="expression" dxfId="13" priority="396" stopIfTrue="1">
      <formula>A114=2</formula>
    </cfRule>
    <cfRule type="expression" dxfId="12" priority="397" stopIfTrue="1">
      <formula>A114=3</formula>
    </cfRule>
  </conditionalFormatting>
  <pageMargins left="0.31496062992125984" right="0.31496062992125984" top="0.39370078740157483" bottom="0.39370078740157483" header="0" footer="0"/>
  <pageSetup paperSize="9" scale="86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A0028-7BE4-4C9F-BCDE-8AC56FEBDBE4}">
  <sheetPr>
    <pageSetUpPr fitToPage="1"/>
  </sheetPr>
  <dimension ref="B2:F112"/>
  <sheetViews>
    <sheetView tabSelected="1" workbookViewId="0">
      <selection activeCell="K63" sqref="K63"/>
    </sheetView>
  </sheetViews>
  <sheetFormatPr defaultRowHeight="12.75" x14ac:dyDescent="0.2"/>
  <cols>
    <col min="3" max="3" width="66.28515625" customWidth="1"/>
  </cols>
  <sheetData>
    <row r="2" spans="2:6" x14ac:dyDescent="0.2">
      <c r="B2" t="s">
        <v>67</v>
      </c>
    </row>
    <row r="4" spans="2:6" x14ac:dyDescent="0.2">
      <c r="B4" s="15"/>
      <c r="C4" s="15"/>
      <c r="D4" s="15"/>
      <c r="E4" s="15"/>
      <c r="F4" s="15"/>
    </row>
    <row r="5" spans="2:6" ht="60.75" customHeight="1" x14ac:dyDescent="0.2">
      <c r="B5" s="15"/>
      <c r="C5" s="15"/>
      <c r="D5" s="26"/>
      <c r="E5" s="26">
        <f>E6+E8+E11+E16+E18+E20+E22</f>
        <v>0</v>
      </c>
      <c r="F5" s="26"/>
    </row>
    <row r="6" spans="2:6" ht="43.5" customHeight="1" x14ac:dyDescent="0.2">
      <c r="B6" s="15"/>
      <c r="C6" s="15"/>
      <c r="D6" s="26"/>
      <c r="E6" s="26"/>
      <c r="F6" s="26"/>
    </row>
    <row r="7" spans="2:6" x14ac:dyDescent="0.2">
      <c r="D7" s="47"/>
      <c r="E7" s="47">
        <v>70</v>
      </c>
      <c r="F7" s="47"/>
    </row>
    <row r="8" spans="2:6" x14ac:dyDescent="0.2">
      <c r="B8" s="15"/>
      <c r="C8" s="15"/>
      <c r="D8" s="26"/>
      <c r="E8" s="26">
        <f>E9+E10</f>
        <v>0</v>
      </c>
      <c r="F8" s="26"/>
    </row>
    <row r="9" spans="2:6" x14ac:dyDescent="0.2">
      <c r="D9" s="47"/>
      <c r="E9" s="47"/>
      <c r="F9" s="47"/>
    </row>
    <row r="10" spans="2:6" x14ac:dyDescent="0.2">
      <c r="C10" t="s">
        <v>132</v>
      </c>
      <c r="D10" s="47">
        <v>0</v>
      </c>
      <c r="E10" s="26"/>
      <c r="F10" s="47">
        <v>0</v>
      </c>
    </row>
    <row r="11" spans="2:6" ht="15" customHeight="1" x14ac:dyDescent="0.2">
      <c r="B11" s="15"/>
      <c r="C11" s="15"/>
      <c r="D11" s="26"/>
      <c r="E11" s="26"/>
      <c r="F11" s="26"/>
    </row>
    <row r="12" spans="2:6" x14ac:dyDescent="0.2">
      <c r="D12" s="47"/>
      <c r="E12" s="47"/>
      <c r="F12" s="47"/>
    </row>
    <row r="13" spans="2:6" x14ac:dyDescent="0.2">
      <c r="D13" s="47"/>
      <c r="E13" s="47"/>
      <c r="F13" s="47"/>
    </row>
    <row r="14" spans="2:6" x14ac:dyDescent="0.2">
      <c r="D14" s="47"/>
      <c r="E14" s="47"/>
      <c r="F14" s="47"/>
    </row>
    <row r="15" spans="2:6" x14ac:dyDescent="0.2">
      <c r="D15" s="47"/>
      <c r="E15" s="47">
        <v>1100</v>
      </c>
      <c r="F15" s="47"/>
    </row>
    <row r="16" spans="2:6" x14ac:dyDescent="0.2">
      <c r="B16" s="15"/>
      <c r="C16" s="15"/>
      <c r="D16" s="26"/>
      <c r="E16" s="26"/>
      <c r="F16" s="26"/>
    </row>
    <row r="17" spans="2:6" ht="23.25" customHeight="1" x14ac:dyDescent="0.2">
      <c r="B17" s="15"/>
      <c r="D17" s="26"/>
      <c r="E17" s="26"/>
      <c r="F17" s="26"/>
    </row>
    <row r="18" spans="2:6" ht="24.75" customHeight="1" x14ac:dyDescent="0.2">
      <c r="B18" s="15"/>
      <c r="C18" s="15"/>
      <c r="D18" s="26"/>
      <c r="E18" s="26"/>
      <c r="F18" s="26"/>
    </row>
    <row r="19" spans="2:6" ht="12.75" customHeight="1" x14ac:dyDescent="0.2">
      <c r="B19" s="15"/>
      <c r="D19" s="26"/>
      <c r="E19" s="26"/>
      <c r="F19" s="26"/>
    </row>
    <row r="20" spans="2:6" x14ac:dyDescent="0.2">
      <c r="B20" s="15"/>
      <c r="C20" s="15"/>
      <c r="D20" s="26"/>
      <c r="E20" s="26"/>
      <c r="F20" s="26"/>
    </row>
    <row r="21" spans="2:6" x14ac:dyDescent="0.2">
      <c r="C21" t="s">
        <v>76</v>
      </c>
      <c r="D21" s="47"/>
      <c r="E21" s="47"/>
      <c r="F21" s="47"/>
    </row>
    <row r="22" spans="2:6" x14ac:dyDescent="0.2">
      <c r="B22" s="15"/>
      <c r="C22" s="15"/>
      <c r="D22" s="26"/>
      <c r="E22" s="26"/>
      <c r="F22" s="26"/>
    </row>
    <row r="23" spans="2:6" x14ac:dyDescent="0.2">
      <c r="D23" s="47"/>
      <c r="E23" s="47">
        <v>4250</v>
      </c>
      <c r="F23" s="47">
        <v>2396</v>
      </c>
    </row>
    <row r="24" spans="2:6" x14ac:dyDescent="0.2">
      <c r="D24" s="47"/>
      <c r="E24" s="47">
        <v>585</v>
      </c>
      <c r="F24" s="47">
        <v>335</v>
      </c>
    </row>
    <row r="25" spans="2:6" x14ac:dyDescent="0.2">
      <c r="D25" s="47"/>
      <c r="E25" s="47"/>
      <c r="F25" s="47"/>
    </row>
    <row r="26" spans="2:6" x14ac:dyDescent="0.2">
      <c r="C26" s="51" t="s">
        <v>133</v>
      </c>
      <c r="D26" s="47">
        <v>0</v>
      </c>
      <c r="E26" s="47">
        <v>57.76</v>
      </c>
      <c r="F26" s="47">
        <v>0</v>
      </c>
    </row>
    <row r="27" spans="2:6" x14ac:dyDescent="0.2">
      <c r="B27" s="15"/>
      <c r="C27" s="15"/>
      <c r="D27" s="26"/>
      <c r="E27" s="26">
        <f>E28+E39+E42+E45+E48</f>
        <v>314.64400000000001</v>
      </c>
      <c r="F27" s="26"/>
    </row>
    <row r="28" spans="2:6" x14ac:dyDescent="0.2">
      <c r="B28" s="15"/>
      <c r="C28" s="15"/>
      <c r="D28" s="26"/>
      <c r="E28" s="26">
        <f>E29+E30+E31+E32+E33+E34+E35+E36+E37+E38</f>
        <v>314.64400000000001</v>
      </c>
      <c r="F28" s="26"/>
    </row>
    <row r="29" spans="2:6" x14ac:dyDescent="0.2">
      <c r="C29" s="15" t="s">
        <v>80</v>
      </c>
      <c r="D29" s="26"/>
      <c r="E29" s="26"/>
      <c r="F29" s="26"/>
    </row>
    <row r="30" spans="2:6" x14ac:dyDescent="0.2">
      <c r="C30" s="15" t="s">
        <v>81</v>
      </c>
      <c r="D30" s="26">
        <v>0</v>
      </c>
      <c r="E30" s="26">
        <v>78</v>
      </c>
      <c r="F30" s="26">
        <v>37.4</v>
      </c>
    </row>
    <row r="31" spans="2:6" x14ac:dyDescent="0.2">
      <c r="C31" s="52" t="s">
        <v>134</v>
      </c>
      <c r="D31" s="26">
        <v>0</v>
      </c>
      <c r="E31" s="53">
        <v>40.496000000000002</v>
      </c>
      <c r="F31" s="53">
        <v>40.496000000000002</v>
      </c>
    </row>
    <row r="32" spans="2:6" x14ac:dyDescent="0.2">
      <c r="C32" s="52" t="s">
        <v>135</v>
      </c>
      <c r="D32" s="26">
        <v>0</v>
      </c>
      <c r="E32" s="53">
        <v>12.598000000000001</v>
      </c>
      <c r="F32" s="53">
        <v>12.598000000000001</v>
      </c>
    </row>
    <row r="33" spans="2:6" x14ac:dyDescent="0.2">
      <c r="C33" s="52" t="s">
        <v>136</v>
      </c>
      <c r="D33" s="26">
        <v>0</v>
      </c>
      <c r="E33" s="53">
        <f>6.41+19.23</f>
        <v>25.64</v>
      </c>
      <c r="F33" s="53">
        <f>6.41+19.23</f>
        <v>25.64</v>
      </c>
    </row>
    <row r="34" spans="2:6" x14ac:dyDescent="0.2">
      <c r="C34" s="17" t="s">
        <v>137</v>
      </c>
      <c r="D34" s="26">
        <v>0</v>
      </c>
      <c r="E34" s="54">
        <v>32.909999999999997</v>
      </c>
      <c r="F34" s="54">
        <v>32.909999999999997</v>
      </c>
    </row>
    <row r="35" spans="2:6" x14ac:dyDescent="0.2">
      <c r="C35" s="15" t="s">
        <v>82</v>
      </c>
      <c r="D35" s="26"/>
      <c r="E35" s="26"/>
      <c r="F35" s="26">
        <v>1116.2</v>
      </c>
    </row>
    <row r="36" spans="2:6" x14ac:dyDescent="0.2">
      <c r="C36" s="15"/>
      <c r="D36" s="26"/>
      <c r="E36" s="26"/>
      <c r="F36" s="26"/>
    </row>
    <row r="37" spans="2:6" x14ac:dyDescent="0.2">
      <c r="C37" s="15" t="s">
        <v>84</v>
      </c>
      <c r="D37" s="26"/>
      <c r="E37" s="26"/>
      <c r="F37" s="26"/>
    </row>
    <row r="38" spans="2:6" x14ac:dyDescent="0.2">
      <c r="C38" s="15" t="s">
        <v>85</v>
      </c>
      <c r="D38" s="26">
        <v>0</v>
      </c>
      <c r="E38" s="26">
        <v>125</v>
      </c>
      <c r="F38" s="26">
        <v>99.3</v>
      </c>
    </row>
    <row r="39" spans="2:6" x14ac:dyDescent="0.2">
      <c r="B39" s="15"/>
      <c r="C39" s="15"/>
      <c r="D39" s="26"/>
      <c r="E39" s="26"/>
      <c r="F39" s="26"/>
    </row>
    <row r="40" spans="2:6" x14ac:dyDescent="0.2">
      <c r="C40" t="s">
        <v>86</v>
      </c>
      <c r="D40" s="47"/>
      <c r="E40" s="47">
        <v>210</v>
      </c>
      <c r="F40" s="26">
        <v>0</v>
      </c>
    </row>
    <row r="41" spans="2:6" x14ac:dyDescent="0.2">
      <c r="C41" t="s">
        <v>140</v>
      </c>
      <c r="D41" s="47"/>
      <c r="E41" s="47">
        <v>40</v>
      </c>
      <c r="F41" s="26">
        <v>40</v>
      </c>
    </row>
    <row r="42" spans="2:6" x14ac:dyDescent="0.2">
      <c r="B42" s="15"/>
      <c r="C42" s="15"/>
      <c r="D42" s="26"/>
      <c r="E42" s="26"/>
      <c r="F42" s="26"/>
    </row>
    <row r="43" spans="2:6" x14ac:dyDescent="0.2">
      <c r="C43" t="s">
        <v>86</v>
      </c>
      <c r="D43" s="47"/>
      <c r="E43" s="47">
        <v>1584.38</v>
      </c>
      <c r="F43" s="26">
        <v>0</v>
      </c>
    </row>
    <row r="44" spans="2:6" x14ac:dyDescent="0.2">
      <c r="C44" t="s">
        <v>140</v>
      </c>
      <c r="D44" s="47"/>
      <c r="E44" s="47">
        <v>359.82</v>
      </c>
      <c r="F44" s="26"/>
    </row>
    <row r="45" spans="2:6" x14ac:dyDescent="0.2">
      <c r="B45" s="15"/>
      <c r="C45" s="15"/>
      <c r="D45" s="26"/>
      <c r="E45" s="26"/>
      <c r="F45" s="26"/>
    </row>
    <row r="46" spans="2:6" ht="36" customHeight="1" x14ac:dyDescent="0.2">
      <c r="D46" s="47">
        <v>0</v>
      </c>
      <c r="E46" s="47">
        <v>4121.6000000000004</v>
      </c>
      <c r="F46" s="47"/>
    </row>
    <row r="47" spans="2:6" ht="42.75" customHeight="1" x14ac:dyDescent="0.2">
      <c r="D47" s="47">
        <v>0</v>
      </c>
      <c r="E47" s="47"/>
      <c r="F47" s="47"/>
    </row>
    <row r="48" spans="2:6" x14ac:dyDescent="0.2">
      <c r="B48" s="15"/>
      <c r="C48" s="15"/>
      <c r="D48" s="26"/>
      <c r="E48" s="26"/>
      <c r="F48" s="26"/>
    </row>
    <row r="49" spans="2:6" x14ac:dyDescent="0.2">
      <c r="D49" s="47"/>
      <c r="E49" s="47"/>
      <c r="F49" s="47"/>
    </row>
    <row r="50" spans="2:6" x14ac:dyDescent="0.2">
      <c r="B50" s="15"/>
      <c r="C50" s="15"/>
      <c r="D50" s="26"/>
      <c r="E50" s="26">
        <f>E51+E68</f>
        <v>1790.9225200000001</v>
      </c>
      <c r="F50" s="26"/>
    </row>
    <row r="51" spans="2:6" x14ac:dyDescent="0.2">
      <c r="B51" s="15"/>
      <c r="C51" s="15"/>
      <c r="D51" s="26"/>
      <c r="E51" s="26">
        <v>852.42251999999996</v>
      </c>
      <c r="F51" s="26">
        <v>852.42251999999996</v>
      </c>
    </row>
    <row r="52" spans="2:6" x14ac:dyDescent="0.2">
      <c r="D52" s="47"/>
      <c r="E52" s="47"/>
      <c r="F52" s="47"/>
    </row>
    <row r="53" spans="2:6" x14ac:dyDescent="0.2">
      <c r="C53" t="s">
        <v>91</v>
      </c>
      <c r="D53" s="47"/>
      <c r="E53" s="47"/>
      <c r="F53" s="47"/>
    </row>
    <row r="54" spans="2:6" x14ac:dyDescent="0.2">
      <c r="D54" s="47"/>
      <c r="E54" s="47"/>
      <c r="F54" s="47"/>
    </row>
    <row r="55" spans="2:6" x14ac:dyDescent="0.2">
      <c r="D55" s="47"/>
      <c r="E55" s="47"/>
      <c r="F55" s="47"/>
    </row>
    <row r="56" spans="2:6" x14ac:dyDescent="0.2">
      <c r="D56" s="47"/>
      <c r="E56" s="47"/>
      <c r="F56" s="47"/>
    </row>
    <row r="57" spans="2:6" x14ac:dyDescent="0.2">
      <c r="D57" s="47"/>
      <c r="E57" s="47"/>
      <c r="F57" s="47"/>
    </row>
    <row r="58" spans="2:6" x14ac:dyDescent="0.2">
      <c r="C58" s="15"/>
      <c r="D58" s="26"/>
      <c r="E58" s="26"/>
      <c r="F58" s="26"/>
    </row>
    <row r="59" spans="2:6" x14ac:dyDescent="0.2">
      <c r="C59" s="15" t="s">
        <v>97</v>
      </c>
      <c r="D59" s="26"/>
      <c r="E59" s="26"/>
      <c r="F59" s="26"/>
    </row>
    <row r="60" spans="2:6" x14ac:dyDescent="0.2">
      <c r="C60" s="15" t="s">
        <v>98</v>
      </c>
      <c r="D60" s="26"/>
      <c r="E60" s="26"/>
      <c r="F60" s="26"/>
    </row>
    <row r="61" spans="2:6" x14ac:dyDescent="0.2">
      <c r="C61" s="37" t="s">
        <v>99</v>
      </c>
      <c r="D61" s="26">
        <v>0</v>
      </c>
      <c r="E61" s="48">
        <v>57.8</v>
      </c>
      <c r="F61" s="48">
        <v>57.8</v>
      </c>
    </row>
    <row r="62" spans="2:6" x14ac:dyDescent="0.2">
      <c r="C62" s="37" t="s">
        <v>100</v>
      </c>
      <c r="D62" s="26">
        <v>0</v>
      </c>
      <c r="E62" s="48">
        <v>17.38</v>
      </c>
      <c r="F62" s="48">
        <v>17.38</v>
      </c>
    </row>
    <row r="63" spans="2:6" x14ac:dyDescent="0.2">
      <c r="C63" s="37" t="s">
        <v>101</v>
      </c>
      <c r="D63" s="26">
        <v>0</v>
      </c>
      <c r="E63" s="48">
        <v>23.4</v>
      </c>
      <c r="F63" s="48">
        <v>23.4</v>
      </c>
    </row>
    <row r="64" spans="2:6" x14ac:dyDescent="0.2">
      <c r="C64" s="37" t="s">
        <v>102</v>
      </c>
      <c r="D64" s="26">
        <v>0</v>
      </c>
      <c r="E64" s="48">
        <v>7.6</v>
      </c>
      <c r="F64" s="48">
        <v>7.6</v>
      </c>
    </row>
    <row r="65" spans="2:6" x14ac:dyDescent="0.2">
      <c r="C65" s="37" t="s">
        <v>103</v>
      </c>
      <c r="D65" s="26">
        <v>0</v>
      </c>
      <c r="E65" s="48">
        <v>14.7</v>
      </c>
      <c r="F65" s="48">
        <v>14.7</v>
      </c>
    </row>
    <row r="66" spans="2:6" x14ac:dyDescent="0.2">
      <c r="C66" s="37" t="s">
        <v>104</v>
      </c>
      <c r="D66" s="26">
        <v>0</v>
      </c>
      <c r="E66" s="48">
        <v>28.8</v>
      </c>
      <c r="F66" s="48">
        <v>28.8</v>
      </c>
    </row>
    <row r="67" spans="2:6" x14ac:dyDescent="0.2">
      <c r="C67" s="37" t="s">
        <v>141</v>
      </c>
      <c r="D67" s="26">
        <v>0</v>
      </c>
      <c r="E67" s="48">
        <v>36</v>
      </c>
      <c r="F67" s="48">
        <v>36</v>
      </c>
    </row>
    <row r="68" spans="2:6" x14ac:dyDescent="0.2">
      <c r="B68" s="15"/>
      <c r="C68" s="15"/>
      <c r="D68" s="26"/>
      <c r="E68" s="26">
        <f>E69+E70+E71+E72+E73</f>
        <v>938.5</v>
      </c>
      <c r="F68" s="26"/>
    </row>
    <row r="69" spans="2:6" x14ac:dyDescent="0.2">
      <c r="C69" t="s">
        <v>105</v>
      </c>
      <c r="D69" s="47">
        <v>0</v>
      </c>
      <c r="E69" s="47">
        <v>50.5</v>
      </c>
      <c r="F69" s="47">
        <v>50.5</v>
      </c>
    </row>
    <row r="70" spans="2:6" x14ac:dyDescent="0.2">
      <c r="C70" t="s">
        <v>106</v>
      </c>
      <c r="D70" s="47"/>
      <c r="E70" s="47">
        <v>72.8</v>
      </c>
      <c r="F70" s="47">
        <v>0</v>
      </c>
    </row>
    <row r="71" spans="2:6" x14ac:dyDescent="0.2">
      <c r="C71" t="s">
        <v>107</v>
      </c>
      <c r="D71" s="47"/>
      <c r="E71" s="47">
        <v>63.2</v>
      </c>
      <c r="F71" s="47">
        <v>0</v>
      </c>
    </row>
    <row r="72" spans="2:6" x14ac:dyDescent="0.2">
      <c r="C72" t="s">
        <v>108</v>
      </c>
      <c r="D72" s="47">
        <v>0</v>
      </c>
      <c r="E72" s="47">
        <v>302</v>
      </c>
      <c r="F72" s="47">
        <v>295.5</v>
      </c>
    </row>
    <row r="73" spans="2:6" ht="24.75" customHeight="1" x14ac:dyDescent="0.2">
      <c r="C73" t="s">
        <v>109</v>
      </c>
      <c r="D73" s="47">
        <v>0</v>
      </c>
      <c r="E73" s="47">
        <v>450</v>
      </c>
      <c r="F73" s="47">
        <v>450</v>
      </c>
    </row>
    <row r="74" spans="2:6" x14ac:dyDescent="0.2">
      <c r="B74" s="15"/>
      <c r="C74" s="15"/>
      <c r="D74" s="26"/>
      <c r="E74" s="26">
        <f>E75+E78+E80+E85</f>
        <v>124.93243999999999</v>
      </c>
      <c r="F74" s="26"/>
    </row>
    <row r="75" spans="2:6" x14ac:dyDescent="0.2">
      <c r="B75" s="15"/>
      <c r="C75" s="15"/>
      <c r="D75" s="26"/>
      <c r="E75" s="26">
        <v>51.4863</v>
      </c>
      <c r="F75" s="26">
        <v>51.4863</v>
      </c>
    </row>
    <row r="76" spans="2:6" x14ac:dyDescent="0.2">
      <c r="B76" s="15"/>
      <c r="C76" s="15" t="s">
        <v>110</v>
      </c>
      <c r="D76" s="26"/>
      <c r="E76" s="26"/>
      <c r="F76" s="26"/>
    </row>
    <row r="77" spans="2:6" x14ac:dyDescent="0.2">
      <c r="B77" s="15"/>
      <c r="C77" s="15" t="s">
        <v>111</v>
      </c>
      <c r="D77" s="26">
        <v>0</v>
      </c>
      <c r="E77" s="26">
        <v>2.5263</v>
      </c>
      <c r="F77" s="26">
        <v>2.5263</v>
      </c>
    </row>
    <row r="78" spans="2:6" x14ac:dyDescent="0.2">
      <c r="B78" s="15"/>
      <c r="C78" s="15"/>
      <c r="D78" s="26"/>
      <c r="E78" s="26">
        <v>21.020659999999999</v>
      </c>
      <c r="F78" s="26">
        <v>21.020659999999999</v>
      </c>
    </row>
    <row r="79" spans="2:6" x14ac:dyDescent="0.2">
      <c r="D79" s="47"/>
      <c r="E79" s="47">
        <v>21.02</v>
      </c>
      <c r="F79" s="47">
        <v>21.02</v>
      </c>
    </row>
    <row r="80" spans="2:6" x14ac:dyDescent="0.2">
      <c r="B80" s="15"/>
      <c r="C80" s="15"/>
      <c r="D80" s="26"/>
      <c r="E80" s="26">
        <f>E81+E82+E83+E84</f>
        <v>22.92548</v>
      </c>
      <c r="F80" s="26"/>
    </row>
    <row r="81" spans="2:6" x14ac:dyDescent="0.2">
      <c r="C81" t="s">
        <v>112</v>
      </c>
      <c r="D81" s="47">
        <v>0</v>
      </c>
      <c r="E81" s="47"/>
      <c r="F81" s="47"/>
    </row>
    <row r="82" spans="2:6" s="46" customFormat="1" x14ac:dyDescent="0.2">
      <c r="C82" s="46" t="s">
        <v>113</v>
      </c>
      <c r="D82" s="49">
        <v>0</v>
      </c>
      <c r="E82" s="49">
        <v>17.2</v>
      </c>
      <c r="F82" s="49">
        <v>0</v>
      </c>
    </row>
    <row r="83" spans="2:6" x14ac:dyDescent="0.2">
      <c r="C83" t="s">
        <v>114</v>
      </c>
      <c r="D83" s="47"/>
      <c r="E83" s="47"/>
      <c r="F83" s="47"/>
    </row>
    <row r="84" spans="2:6" x14ac:dyDescent="0.2">
      <c r="C84" t="s">
        <v>115</v>
      </c>
      <c r="D84" s="47">
        <v>0</v>
      </c>
      <c r="E84" s="47">
        <v>5.7254800000000001</v>
      </c>
      <c r="F84" s="47">
        <v>5.7254800000000001</v>
      </c>
    </row>
    <row r="85" spans="2:6" x14ac:dyDescent="0.2">
      <c r="B85" s="15"/>
      <c r="C85" s="15"/>
      <c r="D85" s="26"/>
      <c r="E85" s="26">
        <v>29.5</v>
      </c>
      <c r="F85" s="26">
        <v>29.5</v>
      </c>
    </row>
    <row r="86" spans="2:6" x14ac:dyDescent="0.2">
      <c r="C86" t="s">
        <v>116</v>
      </c>
    </row>
    <row r="87" spans="2:6" x14ac:dyDescent="0.2">
      <c r="B87" s="15"/>
      <c r="C87" s="15"/>
      <c r="D87" s="26"/>
      <c r="E87" s="26">
        <f>E88+E90+E94+E98+E105</f>
        <v>0</v>
      </c>
      <c r="F87" s="26"/>
    </row>
    <row r="88" spans="2:6" x14ac:dyDescent="0.2">
      <c r="B88" s="15"/>
      <c r="C88" s="15"/>
      <c r="D88" s="26"/>
      <c r="E88" s="26"/>
      <c r="F88" s="26"/>
    </row>
    <row r="89" spans="2:6" ht="47.25" customHeight="1" x14ac:dyDescent="0.2">
      <c r="F89" s="26"/>
    </row>
    <row r="90" spans="2:6" x14ac:dyDescent="0.2">
      <c r="B90" s="15"/>
      <c r="C90" s="15"/>
      <c r="D90" s="26"/>
      <c r="E90" s="26"/>
      <c r="F90" s="26"/>
    </row>
    <row r="92" spans="2:6" ht="44.25" customHeight="1" x14ac:dyDescent="0.2">
      <c r="C92" t="s">
        <v>119</v>
      </c>
      <c r="F92">
        <v>169.4</v>
      </c>
    </row>
    <row r="93" spans="2:6" x14ac:dyDescent="0.2">
      <c r="E93">
        <v>3361.2</v>
      </c>
      <c r="F93">
        <v>377</v>
      </c>
    </row>
    <row r="94" spans="2:6" x14ac:dyDescent="0.2">
      <c r="B94" s="15"/>
      <c r="C94" s="15"/>
      <c r="D94" s="26"/>
      <c r="E94" s="26"/>
      <c r="F94" s="26"/>
    </row>
    <row r="97" spans="2:6" ht="32.25" customHeight="1" x14ac:dyDescent="0.2">
      <c r="C97" t="s">
        <v>123</v>
      </c>
      <c r="D97">
        <v>0</v>
      </c>
      <c r="E97">
        <v>5263</v>
      </c>
      <c r="F97">
        <v>0</v>
      </c>
    </row>
    <row r="98" spans="2:6" x14ac:dyDescent="0.2">
      <c r="B98" s="15"/>
      <c r="C98" s="15"/>
      <c r="D98" s="26"/>
      <c r="E98" s="26"/>
      <c r="F98" s="26"/>
    </row>
    <row r="99" spans="2:6" x14ac:dyDescent="0.2">
      <c r="E99">
        <v>14.6</v>
      </c>
      <c r="F99">
        <v>14.6</v>
      </c>
    </row>
    <row r="100" spans="2:6" x14ac:dyDescent="0.2">
      <c r="E100">
        <v>10.4</v>
      </c>
      <c r="F100">
        <v>10.4</v>
      </c>
    </row>
    <row r="101" spans="2:6" x14ac:dyDescent="0.2">
      <c r="C101" t="s">
        <v>126</v>
      </c>
      <c r="D101">
        <v>0</v>
      </c>
      <c r="E101">
        <v>190</v>
      </c>
      <c r="F101">
        <v>0</v>
      </c>
    </row>
    <row r="104" spans="2:6" ht="27" customHeight="1" x14ac:dyDescent="0.2">
      <c r="C104" t="s">
        <v>139</v>
      </c>
      <c r="D104">
        <v>0</v>
      </c>
      <c r="E104">
        <v>92</v>
      </c>
      <c r="F104">
        <v>91</v>
      </c>
    </row>
    <row r="105" spans="2:6" x14ac:dyDescent="0.2">
      <c r="B105" s="15"/>
      <c r="C105" s="15"/>
      <c r="D105" s="26"/>
      <c r="E105" s="26"/>
      <c r="F105" s="26"/>
    </row>
    <row r="107" spans="2:6" x14ac:dyDescent="0.2">
      <c r="D107">
        <v>0</v>
      </c>
      <c r="F107">
        <v>91.2</v>
      </c>
    </row>
    <row r="108" spans="2:6" ht="50.25" customHeight="1" x14ac:dyDescent="0.2">
      <c r="C108" t="s">
        <v>138</v>
      </c>
      <c r="D108">
        <v>0</v>
      </c>
      <c r="E108">
        <v>83.2</v>
      </c>
      <c r="F108">
        <v>0</v>
      </c>
    </row>
    <row r="109" spans="2:6" x14ac:dyDescent="0.2">
      <c r="B109" s="15"/>
      <c r="C109" s="15"/>
      <c r="D109" s="26"/>
      <c r="E109" s="26"/>
      <c r="F109" s="26"/>
    </row>
    <row r="110" spans="2:6" x14ac:dyDescent="0.2">
      <c r="B110" s="15"/>
      <c r="C110" s="15"/>
      <c r="D110" s="26"/>
      <c r="E110" s="26"/>
      <c r="F110" s="26"/>
    </row>
    <row r="111" spans="2:6" x14ac:dyDescent="0.2">
      <c r="E111">
        <v>3913.855</v>
      </c>
    </row>
    <row r="112" spans="2:6" x14ac:dyDescent="0.2">
      <c r="B112" s="15"/>
      <c r="C112" s="15"/>
      <c r="D112" s="26"/>
      <c r="E112" s="26">
        <f>E109+E87+E74+E50+E27+E5</f>
        <v>2230.4989599999999</v>
      </c>
      <c r="F112" s="26"/>
    </row>
  </sheetData>
  <conditionalFormatting sqref="C31:C33">
    <cfRule type="expression" dxfId="11" priority="16" stopIfTrue="1">
      <formula>A29=1</formula>
    </cfRule>
    <cfRule type="expression" dxfId="10" priority="17" stopIfTrue="1">
      <formula>A29=2</formula>
    </cfRule>
    <cfRule type="expression" dxfId="9" priority="18" stopIfTrue="1">
      <formula>A29=3</formula>
    </cfRule>
  </conditionalFormatting>
  <conditionalFormatting sqref="C34">
    <cfRule type="expression" dxfId="8" priority="13" stopIfTrue="1">
      <formula>A34=1</formula>
    </cfRule>
    <cfRule type="expression" dxfId="7" priority="14" stopIfTrue="1">
      <formula>A34=2</formula>
    </cfRule>
    <cfRule type="expression" dxfId="6" priority="15" stopIfTrue="1">
      <formula>A34=3</formula>
    </cfRule>
  </conditionalFormatting>
  <conditionalFormatting sqref="E31:F33">
    <cfRule type="expression" dxfId="5" priority="4" stopIfTrue="1">
      <formula>A29=1</formula>
    </cfRule>
    <cfRule type="expression" dxfId="4" priority="5" stopIfTrue="1">
      <formula>A29=2</formula>
    </cfRule>
    <cfRule type="expression" dxfId="3" priority="6" stopIfTrue="1">
      <formula>A29=3</formula>
    </cfRule>
  </conditionalFormatting>
  <conditionalFormatting sqref="E34:F34">
    <cfRule type="expression" dxfId="2" priority="1" stopIfTrue="1">
      <formula>XFD34=1</formula>
    </cfRule>
    <cfRule type="expression" dxfId="1" priority="2" stopIfTrue="1">
      <formula>XFD34=2</formula>
    </cfRule>
    <cfRule type="expression" dxfId="0" priority="3" stopIfTrue="1">
      <formula>XFD34=3</formula>
    </cfRule>
  </conditionalFormatting>
  <pageMargins left="0.31496062992125984" right="0.31496062992125984" top="0.39370078740157483" bottom="0.39370078740157483" header="0" footer="0"/>
  <pageSetup paperSize="9" scale="53" fitToHeight="500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2025-10-10T06:31:47Z</cp:lastPrinted>
  <dcterms:created xsi:type="dcterms:W3CDTF">2025-10-08T07:21:15Z</dcterms:created>
  <dcterms:modified xsi:type="dcterms:W3CDTF">2025-11-17T12:48:38Z</dcterms:modified>
</cp:coreProperties>
</file>